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VISIO2\Dropbox (F.OR.MA. s.a.s.)\Gestione Fondo\00_Avvisi_Linee_Guida\Linee guida gestione e rendicontazione PF\"/>
    </mc:Choice>
  </mc:AlternateContent>
  <xr:revisionPtr revIDLastSave="0" documentId="13_ncr:1_{EE892CC4-FB66-47AD-BB49-C6B3ECEBD7EE}" xr6:coauthVersionLast="36" xr6:coauthVersionMax="47" xr10:uidLastSave="{00000000-0000-0000-0000-000000000000}"/>
  <bookViews>
    <workbookView xWindow="0" yWindow="0" windowWidth="28800" windowHeight="10428" xr2:uid="{00000000-000D-0000-FFFF-FFFF00000000}"/>
  </bookViews>
  <sheets>
    <sheet name="Modalità Aula" sheetId="1" r:id="rId1"/>
    <sheet name="Modalità FAD" sheetId="2" r:id="rId2"/>
    <sheet name="Modalità Seminariale" sheetId="3" r:id="rId3"/>
    <sheet name="Totale Piano formativo ammissib" sheetId="4" r:id="rId4"/>
  </sheets>
  <definedNames>
    <definedName name="_xlnm.Print_Area" localSheetId="0">'Modalità Aula'!$A$1:$N$29</definedName>
    <definedName name="_xlnm.Print_Area" localSheetId="1">'Modalità FAD'!$A$1:$K$29</definedName>
    <definedName name="_xlnm.Print_Area" localSheetId="2">'Modalità Seminariale'!$A$1:$L$29</definedName>
    <definedName name="_xlnm.Print_Area" localSheetId="3">'Totale Piano formativo ammissib'!$A$1:$B$9</definedName>
  </definedNames>
  <calcPr calcId="191029"/>
  <extLst>
    <ext uri="GoogleSheetsCustomDataVersion1">
      <go:sheetsCustomData xmlns:go="http://customooxmlschemas.google.com/" r:id="rId8" roundtripDataSignature="AMtx7mjyGkCUShxjrrJff7pwb4KYdKIMDA==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AA111" i="1"/>
  <c r="E8" i="3" l="1"/>
  <c r="G11" i="2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8" i="1"/>
  <c r="E1109" i="3" l="1"/>
  <c r="Y111" i="3"/>
  <c r="BC29" i="3"/>
  <c r="C29" i="3"/>
  <c r="BE29" i="3" s="1"/>
  <c r="BE28" i="3"/>
  <c r="J28" i="3"/>
  <c r="L28" i="3" s="1"/>
  <c r="I28" i="3"/>
  <c r="H28" i="3"/>
  <c r="E28" i="3"/>
  <c r="F28" i="3" s="1"/>
  <c r="BE27" i="3"/>
  <c r="J27" i="3"/>
  <c r="L27" i="3" s="1"/>
  <c r="I27" i="3"/>
  <c r="H27" i="3"/>
  <c r="E27" i="3"/>
  <c r="F27" i="3" s="1"/>
  <c r="BE26" i="3"/>
  <c r="J26" i="3"/>
  <c r="L26" i="3" s="1"/>
  <c r="I26" i="3"/>
  <c r="H26" i="3"/>
  <c r="E26" i="3"/>
  <c r="F26" i="3" s="1"/>
  <c r="BC26" i="3" s="1"/>
  <c r="BE25" i="3"/>
  <c r="J25" i="3"/>
  <c r="L25" i="3" s="1"/>
  <c r="I25" i="3"/>
  <c r="H25" i="3"/>
  <c r="E25" i="3"/>
  <c r="F25" i="3" s="1"/>
  <c r="BE24" i="3"/>
  <c r="J24" i="3"/>
  <c r="L24" i="3" s="1"/>
  <c r="I24" i="3"/>
  <c r="H24" i="3"/>
  <c r="E24" i="3"/>
  <c r="F24" i="3" s="1"/>
  <c r="BE23" i="3"/>
  <c r="J23" i="3"/>
  <c r="L23" i="3" s="1"/>
  <c r="I23" i="3"/>
  <c r="K23" i="3" s="1"/>
  <c r="H23" i="3"/>
  <c r="E23" i="3"/>
  <c r="F23" i="3" s="1"/>
  <c r="BE22" i="3"/>
  <c r="J22" i="3"/>
  <c r="L22" i="3" s="1"/>
  <c r="I22" i="3"/>
  <c r="H22" i="3"/>
  <c r="E22" i="3"/>
  <c r="F22" i="3" s="1"/>
  <c r="BE21" i="3"/>
  <c r="J21" i="3"/>
  <c r="L21" i="3" s="1"/>
  <c r="I21" i="3"/>
  <c r="H21" i="3"/>
  <c r="E21" i="3"/>
  <c r="F21" i="3" s="1"/>
  <c r="BC21" i="3" s="1"/>
  <c r="BE20" i="3"/>
  <c r="J20" i="3"/>
  <c r="L20" i="3" s="1"/>
  <c r="I20" i="3"/>
  <c r="H20" i="3"/>
  <c r="E20" i="3"/>
  <c r="F20" i="3" s="1"/>
  <c r="BE19" i="3"/>
  <c r="J19" i="3"/>
  <c r="L19" i="3" s="1"/>
  <c r="I19" i="3"/>
  <c r="H19" i="3"/>
  <c r="E19" i="3"/>
  <c r="F19" i="3" s="1"/>
  <c r="BE18" i="3"/>
  <c r="J18" i="3"/>
  <c r="L18" i="3" s="1"/>
  <c r="I18" i="3"/>
  <c r="H18" i="3"/>
  <c r="E18" i="3"/>
  <c r="F18" i="3" s="1"/>
  <c r="BE17" i="3"/>
  <c r="J17" i="3"/>
  <c r="L17" i="3" s="1"/>
  <c r="I17" i="3"/>
  <c r="H17" i="3"/>
  <c r="E17" i="3"/>
  <c r="F17" i="3" s="1"/>
  <c r="BE16" i="3"/>
  <c r="J16" i="3"/>
  <c r="L16" i="3" s="1"/>
  <c r="I16" i="3"/>
  <c r="H16" i="3"/>
  <c r="E16" i="3"/>
  <c r="F16" i="3" s="1"/>
  <c r="BC16" i="3" s="1"/>
  <c r="BE15" i="3"/>
  <c r="J15" i="3"/>
  <c r="L15" i="3" s="1"/>
  <c r="I15" i="3"/>
  <c r="H15" i="3"/>
  <c r="E15" i="3"/>
  <c r="F15" i="3" s="1"/>
  <c r="BE14" i="3"/>
  <c r="J14" i="3"/>
  <c r="L14" i="3" s="1"/>
  <c r="I14" i="3"/>
  <c r="H14" i="3"/>
  <c r="E14" i="3"/>
  <c r="F14" i="3" s="1"/>
  <c r="BC14" i="3" s="1"/>
  <c r="BE13" i="3"/>
  <c r="J13" i="3"/>
  <c r="L13" i="3" s="1"/>
  <c r="I13" i="3"/>
  <c r="H13" i="3"/>
  <c r="E13" i="3"/>
  <c r="F13" i="3" s="1"/>
  <c r="BE12" i="3"/>
  <c r="J12" i="3"/>
  <c r="L12" i="3" s="1"/>
  <c r="I12" i="3"/>
  <c r="H12" i="3"/>
  <c r="E12" i="3"/>
  <c r="F12" i="3" s="1"/>
  <c r="BE11" i="3"/>
  <c r="J11" i="3"/>
  <c r="L11" i="3" s="1"/>
  <c r="I11" i="3"/>
  <c r="H11" i="3"/>
  <c r="E11" i="3"/>
  <c r="F11" i="3" s="1"/>
  <c r="BE10" i="3"/>
  <c r="J10" i="3"/>
  <c r="L10" i="3" s="1"/>
  <c r="I10" i="3"/>
  <c r="H10" i="3"/>
  <c r="E10" i="3"/>
  <c r="F10" i="3" s="1"/>
  <c r="BE9" i="3"/>
  <c r="J9" i="3"/>
  <c r="L9" i="3" s="1"/>
  <c r="I9" i="3"/>
  <c r="H9" i="3"/>
  <c r="E9" i="3"/>
  <c r="F9" i="3" s="1"/>
  <c r="BE8" i="3"/>
  <c r="J8" i="3"/>
  <c r="L8" i="3" s="1"/>
  <c r="I8" i="3"/>
  <c r="H8" i="3"/>
  <c r="F8" i="3"/>
  <c r="X111" i="2"/>
  <c r="BB29" i="2"/>
  <c r="C29" i="2"/>
  <c r="BD29" i="2" s="1"/>
  <c r="BD28" i="2"/>
  <c r="BB28" i="2"/>
  <c r="H28" i="2"/>
  <c r="J28" i="2" s="1"/>
  <c r="G28" i="2"/>
  <c r="BD27" i="2"/>
  <c r="BB27" i="2"/>
  <c r="H27" i="2"/>
  <c r="K27" i="2" s="1"/>
  <c r="G27" i="2"/>
  <c r="BD26" i="2"/>
  <c r="BB26" i="2"/>
  <c r="H26" i="2"/>
  <c r="K26" i="2" s="1"/>
  <c r="G26" i="2"/>
  <c r="BD25" i="2"/>
  <c r="BB25" i="2"/>
  <c r="H25" i="2"/>
  <c r="K25" i="2" s="1"/>
  <c r="G25" i="2"/>
  <c r="BD24" i="2"/>
  <c r="BB24" i="2"/>
  <c r="H24" i="2"/>
  <c r="K24" i="2" s="1"/>
  <c r="G24" i="2"/>
  <c r="BD23" i="2"/>
  <c r="BB23" i="2"/>
  <c r="H23" i="2"/>
  <c r="I23" i="2" s="1"/>
  <c r="G23" i="2"/>
  <c r="BD22" i="2"/>
  <c r="BB22" i="2"/>
  <c r="H22" i="2"/>
  <c r="J22" i="2" s="1"/>
  <c r="G22" i="2"/>
  <c r="BD21" i="2"/>
  <c r="BB21" i="2"/>
  <c r="H21" i="2"/>
  <c r="K21" i="2" s="1"/>
  <c r="G21" i="2"/>
  <c r="BD20" i="2"/>
  <c r="BB20" i="2"/>
  <c r="H20" i="2"/>
  <c r="K20" i="2" s="1"/>
  <c r="G20" i="2"/>
  <c r="BD19" i="2"/>
  <c r="BB19" i="2"/>
  <c r="H19" i="2"/>
  <c r="I19" i="2" s="1"/>
  <c r="G19" i="2"/>
  <c r="BD18" i="2"/>
  <c r="BB18" i="2"/>
  <c r="H18" i="2"/>
  <c r="K18" i="2" s="1"/>
  <c r="G18" i="2"/>
  <c r="BD17" i="2"/>
  <c r="BB17" i="2"/>
  <c r="H17" i="2"/>
  <c r="I17" i="2" s="1"/>
  <c r="G17" i="2"/>
  <c r="BD16" i="2"/>
  <c r="BB16" i="2"/>
  <c r="H16" i="2"/>
  <c r="J16" i="2" s="1"/>
  <c r="G16" i="2"/>
  <c r="BD15" i="2"/>
  <c r="BB15" i="2"/>
  <c r="H15" i="2"/>
  <c r="K15" i="2" s="1"/>
  <c r="G15" i="2"/>
  <c r="BD14" i="2"/>
  <c r="BB14" i="2"/>
  <c r="H14" i="2"/>
  <c r="K14" i="2" s="1"/>
  <c r="G14" i="2"/>
  <c r="BD13" i="2"/>
  <c r="BB13" i="2"/>
  <c r="H13" i="2"/>
  <c r="K13" i="2" s="1"/>
  <c r="G13" i="2"/>
  <c r="BD12" i="2"/>
  <c r="BB12" i="2"/>
  <c r="H12" i="2"/>
  <c r="K12" i="2" s="1"/>
  <c r="G12" i="2"/>
  <c r="BD11" i="2"/>
  <c r="BB11" i="2"/>
  <c r="H11" i="2"/>
  <c r="I11" i="2" s="1"/>
  <c r="BD10" i="2"/>
  <c r="BB10" i="2"/>
  <c r="H10" i="2"/>
  <c r="J10" i="2" s="1"/>
  <c r="G10" i="2"/>
  <c r="BD9" i="2"/>
  <c r="BB9" i="2"/>
  <c r="H9" i="2"/>
  <c r="K9" i="2" s="1"/>
  <c r="G9" i="2"/>
  <c r="BD8" i="2"/>
  <c r="BB8" i="2"/>
  <c r="H8" i="2"/>
  <c r="K8" i="2" s="1"/>
  <c r="G8" i="2"/>
  <c r="E1109" i="1"/>
  <c r="C29" i="1"/>
  <c r="F28" i="1"/>
  <c r="F27" i="1"/>
  <c r="F26" i="1"/>
  <c r="F25" i="1"/>
  <c r="F24" i="1"/>
  <c r="F23" i="1"/>
  <c r="F22" i="1"/>
  <c r="F21" i="1"/>
  <c r="F20" i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F8" i="1"/>
  <c r="H8" i="1" s="1"/>
  <c r="H9" i="1" l="1"/>
  <c r="I9" i="1" s="1"/>
  <c r="I13" i="1"/>
  <c r="I23" i="1"/>
  <c r="J23" i="1"/>
  <c r="K23" i="1" s="1"/>
  <c r="L23" i="1"/>
  <c r="N23" i="1" s="1"/>
  <c r="H29" i="3"/>
  <c r="K15" i="3"/>
  <c r="K21" i="3"/>
  <c r="I15" i="1"/>
  <c r="J19" i="1"/>
  <c r="K19" i="1" s="1"/>
  <c r="L19" i="1"/>
  <c r="N19" i="1" s="1"/>
  <c r="I19" i="1"/>
  <c r="L21" i="1"/>
  <c r="J21" i="1"/>
  <c r="K21" i="1" s="1"/>
  <c r="I21" i="1"/>
  <c r="I14" i="1"/>
  <c r="I16" i="1"/>
  <c r="L18" i="1"/>
  <c r="N18" i="1" s="1"/>
  <c r="J18" i="1"/>
  <c r="I18" i="1"/>
  <c r="I20" i="1"/>
  <c r="L20" i="1"/>
  <c r="N20" i="1" s="1"/>
  <c r="J20" i="1"/>
  <c r="L22" i="1"/>
  <c r="N22" i="1" s="1"/>
  <c r="J22" i="1"/>
  <c r="I22" i="1"/>
  <c r="I24" i="1"/>
  <c r="L24" i="1"/>
  <c r="N24" i="1" s="1"/>
  <c r="J24" i="1"/>
  <c r="J24" i="2"/>
  <c r="BC18" i="3"/>
  <c r="BC24" i="3"/>
  <c r="I17" i="1"/>
  <c r="I26" i="1"/>
  <c r="L26" i="1"/>
  <c r="N26" i="1" s="1"/>
  <c r="J26" i="1"/>
  <c r="K26" i="1" s="1"/>
  <c r="J28" i="1"/>
  <c r="K28" i="1" s="1"/>
  <c r="I28" i="1"/>
  <c r="L28" i="1"/>
  <c r="N28" i="1" s="1"/>
  <c r="G29" i="2"/>
  <c r="K13" i="3"/>
  <c r="J25" i="1"/>
  <c r="K25" i="1" s="1"/>
  <c r="I25" i="1"/>
  <c r="L25" i="1"/>
  <c r="N25" i="1" s="1"/>
  <c r="L27" i="1"/>
  <c r="N27" i="1" s="1"/>
  <c r="I27" i="1"/>
  <c r="J27" i="1"/>
  <c r="K27" i="1" s="1"/>
  <c r="I21" i="2"/>
  <c r="J11" i="2"/>
  <c r="I12" i="2"/>
  <c r="K23" i="2"/>
  <c r="K11" i="2"/>
  <c r="J12" i="2"/>
  <c r="K22" i="2"/>
  <c r="J27" i="2"/>
  <c r="I9" i="2"/>
  <c r="J17" i="2"/>
  <c r="I18" i="2"/>
  <c r="J9" i="2"/>
  <c r="I15" i="2"/>
  <c r="K16" i="2"/>
  <c r="K17" i="2"/>
  <c r="J18" i="2"/>
  <c r="J23" i="2"/>
  <c r="I24" i="2"/>
  <c r="K10" i="2"/>
  <c r="J15" i="2"/>
  <c r="J21" i="2"/>
  <c r="I27" i="2"/>
  <c r="K28" i="2"/>
  <c r="K9" i="3"/>
  <c r="K12" i="3"/>
  <c r="BC13" i="3"/>
  <c r="K17" i="3"/>
  <c r="K20" i="3"/>
  <c r="K25" i="3"/>
  <c r="K28" i="3"/>
  <c r="BC8" i="3"/>
  <c r="K11" i="3"/>
  <c r="K16" i="3"/>
  <c r="K19" i="3"/>
  <c r="K24" i="3"/>
  <c r="K27" i="3"/>
  <c r="BC10" i="3"/>
  <c r="K14" i="3"/>
  <c r="BC15" i="3"/>
  <c r="K22" i="3"/>
  <c r="BC23" i="3"/>
  <c r="BC9" i="3"/>
  <c r="BC12" i="3"/>
  <c r="BC17" i="3"/>
  <c r="BC20" i="3"/>
  <c r="BC25" i="3"/>
  <c r="BC28" i="3"/>
  <c r="L29" i="3"/>
  <c r="B8" i="4" s="1"/>
  <c r="K10" i="3"/>
  <c r="BC11" i="3"/>
  <c r="K18" i="3"/>
  <c r="BC19" i="3"/>
  <c r="BC22" i="3"/>
  <c r="K26" i="3"/>
  <c r="BC27" i="3"/>
  <c r="K8" i="3"/>
  <c r="I12" i="1"/>
  <c r="I11" i="1"/>
  <c r="I10" i="1"/>
  <c r="I8" i="1"/>
  <c r="I25" i="2"/>
  <c r="I13" i="2"/>
  <c r="I8" i="2"/>
  <c r="J13" i="2"/>
  <c r="I14" i="2"/>
  <c r="J19" i="2"/>
  <c r="I20" i="2"/>
  <c r="J25" i="2"/>
  <c r="I26" i="2"/>
  <c r="J8" i="2"/>
  <c r="J14" i="2"/>
  <c r="K19" i="2"/>
  <c r="J20" i="2"/>
  <c r="J26" i="2"/>
  <c r="I10" i="2"/>
  <c r="I16" i="2"/>
  <c r="I22" i="2"/>
  <c r="I28" i="2"/>
  <c r="M22" i="1" l="1"/>
  <c r="M18" i="1"/>
  <c r="M24" i="1"/>
  <c r="M20" i="1"/>
  <c r="K22" i="1"/>
  <c r="M19" i="1"/>
  <c r="M21" i="1"/>
  <c r="N21" i="1"/>
  <c r="K18" i="1"/>
  <c r="M25" i="1"/>
  <c r="M26" i="1"/>
  <c r="M27" i="1"/>
  <c r="M28" i="1"/>
  <c r="K20" i="1"/>
  <c r="M23" i="1"/>
  <c r="K24" i="1"/>
  <c r="K29" i="2"/>
  <c r="B7" i="4" s="1"/>
  <c r="I29" i="1"/>
  <c r="I29" i="2"/>
  <c r="J16" i="1" l="1"/>
  <c r="L16" i="1" s="1"/>
  <c r="N16" i="1" s="1"/>
  <c r="J17" i="1"/>
  <c r="L17" i="1" s="1"/>
  <c r="N17" i="1" s="1"/>
  <c r="J14" i="1"/>
  <c r="J15" i="1"/>
  <c r="L15" i="1" s="1"/>
  <c r="N15" i="1" s="1"/>
  <c r="J12" i="1"/>
  <c r="J13" i="1"/>
  <c r="L13" i="1" s="1"/>
  <c r="N13" i="1" s="1"/>
  <c r="J11" i="1"/>
  <c r="L11" i="1" s="1"/>
  <c r="N11" i="1" s="1"/>
  <c r="J9" i="1"/>
  <c r="L9" i="1" s="1"/>
  <c r="N9" i="1" s="1"/>
  <c r="J8" i="1"/>
  <c r="K8" i="1" s="1"/>
  <c r="J10" i="1"/>
  <c r="L14" i="1" l="1"/>
  <c r="N14" i="1" s="1"/>
  <c r="K12" i="1"/>
  <c r="L12" i="1"/>
  <c r="N12" i="1" s="1"/>
  <c r="K17" i="1"/>
  <c r="M17" i="1"/>
  <c r="K16" i="1"/>
  <c r="M16" i="1"/>
  <c r="K14" i="1"/>
  <c r="K15" i="1"/>
  <c r="M15" i="1"/>
  <c r="K13" i="1"/>
  <c r="M13" i="1"/>
  <c r="K11" i="1"/>
  <c r="M11" i="1"/>
  <c r="M9" i="1"/>
  <c r="K9" i="1"/>
  <c r="L8" i="1"/>
  <c r="N8" i="1" s="1"/>
  <c r="L10" i="1"/>
  <c r="N10" i="1" s="1"/>
  <c r="K10" i="1"/>
  <c r="M12" i="1" l="1"/>
  <c r="M14" i="1"/>
  <c r="N29" i="1"/>
  <c r="B6" i="4" s="1"/>
  <c r="B9" i="4" s="1"/>
  <c r="M8" i="1"/>
  <c r="K29" i="1"/>
  <c r="M10" i="1"/>
</calcChain>
</file>

<file path=xl/sharedStrings.xml><?xml version="1.0" encoding="utf-8"?>
<sst xmlns="http://schemas.openxmlformats.org/spreadsheetml/2006/main" count="148" uniqueCount="47">
  <si>
    <t xml:space="preserve">Simulazione finanziamento Fondo Conoscenza </t>
  </si>
  <si>
    <r>
      <t xml:space="preserve">(Preventivo - Consuntivo </t>
    </r>
    <r>
      <rPr>
        <b/>
        <sz val="11"/>
        <rFont val="Calibri"/>
      </rPr>
      <t>Costo ora/corso)</t>
    </r>
  </si>
  <si>
    <r>
      <t xml:space="preserve">(Preventivo - Consuntivo </t>
    </r>
    <r>
      <rPr>
        <b/>
        <sz val="11"/>
        <rFont val="Calibri"/>
      </rPr>
      <t>Costo ora/corso)</t>
    </r>
  </si>
  <si>
    <r>
      <t xml:space="preserve">(Preventivo - Consuntivo </t>
    </r>
    <r>
      <rPr>
        <b/>
        <sz val="11"/>
        <rFont val="Calibri"/>
      </rPr>
      <t>Costo ora/corso)</t>
    </r>
  </si>
  <si>
    <t>Importo complessivo del piano formativo approvato</t>
  </si>
  <si>
    <t xml:space="preserve">Inserire l'importo del piano formativo </t>
  </si>
  <si>
    <t>Elenco Progetti previsti in progetto</t>
  </si>
  <si>
    <t>Modalità Formativa</t>
  </si>
  <si>
    <t>Ore corso previsti nel progetto formativo</t>
  </si>
  <si>
    <t>Numero allievi previsti nel progetto formativo</t>
  </si>
  <si>
    <t xml:space="preserve">Soglia fisiologica (l'80% dei destinatari previsti che abbia partecipato ad almeno l'80% del totale delle ore ) </t>
  </si>
  <si>
    <t xml:space="preserve">Soglia fisiologica (l'80% dei destinatari previsti che abbia partecipato ad almeno l'80% del totale delle ore ) ARROTONDATA </t>
  </si>
  <si>
    <t xml:space="preserve">Numero allievi che hanno frequentato almeno l'80% del totale delle ore </t>
  </si>
  <si>
    <t xml:space="preserve">Costo ora/corso </t>
  </si>
  <si>
    <t>Costo ora/allievo</t>
  </si>
  <si>
    <t xml:space="preserve">Importo max finanziambile </t>
  </si>
  <si>
    <t>Costo ora/allievo applicato dall'Ente/Azienda in fase di presentazione ed approvato dal Fondo per progetto</t>
  </si>
  <si>
    <t>Costo ora/corso applicato dall'Ente/Azienda in fase di presentazione ed approvato dal Fondo per progetto</t>
  </si>
  <si>
    <t>Importo richiesto e approvato dall'Ente/Azienda per progetto</t>
  </si>
  <si>
    <t>% di decurtazione del costo ora/allievo</t>
  </si>
  <si>
    <t>Costo ora/corso riparametrato</t>
  </si>
  <si>
    <t>Importo riparametrato finanziabile</t>
  </si>
  <si>
    <t>% di decurtazione del costo ora/corso</t>
  </si>
  <si>
    <t>Elencare tutti i progetti previsti nel piano formativo</t>
  </si>
  <si>
    <t>Importo max finanziambile a seminario</t>
  </si>
  <si>
    <t>Costo  applicato dall'Ente/Azienda in fase di presentazione ed approvato dal Fondo per il progetto</t>
  </si>
  <si>
    <t>Costo a seminario riparametrato</t>
  </si>
  <si>
    <t xml:space="preserve">% di decurtazione del costo </t>
  </si>
  <si>
    <t xml:space="preserve">Inserire il numero di ore </t>
  </si>
  <si>
    <t>Inserire il numero degli allievi previsti</t>
  </si>
  <si>
    <t>Inserire il numero degli allievi che hanno frequentato almeno l'80% del totale delle ore</t>
  </si>
  <si>
    <t>Aula</t>
  </si>
  <si>
    <t>FAD</t>
  </si>
  <si>
    <t>Seminari</t>
  </si>
  <si>
    <t>TOTALE</t>
  </si>
  <si>
    <t>Parametro</t>
  </si>
  <si>
    <t>Risultato</t>
  </si>
  <si>
    <r>
      <t xml:space="preserve">(Preventivo - Consuntivo </t>
    </r>
    <r>
      <rPr>
        <b/>
        <sz val="11"/>
        <rFont val="Calibri"/>
      </rPr>
      <t>Costo ora/corso)</t>
    </r>
  </si>
  <si>
    <t>Modalità formativa</t>
  </si>
  <si>
    <t>Importo ammissibile</t>
  </si>
  <si>
    <t>Modalità FAD</t>
  </si>
  <si>
    <t>Modalità Seminariale</t>
  </si>
  <si>
    <t>TOTALE IMPORTO PIANO AMMISSIBILE</t>
  </si>
  <si>
    <t>Individuale</t>
  </si>
  <si>
    <t>Selezionare</t>
  </si>
  <si>
    <t>Selezionare la Modalità Formativa</t>
  </si>
  <si>
    <t>Modalità Aula - Individuale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</si>
</sst>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10]_-;\-* #,##0.00\ [$€-410]_-;_-* &quot;-&quot;??\ [$€-410]_-;_-@"/>
    <numFmt numFmtId="165" formatCode="_-* #,##0.00_-;\-* #,##0.00_-;_-* &quot;-&quot;??_-;_-@"/>
  </numFmts>
  <fonts count="11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b/>
      <sz val="8"/>
      <color theme="1"/>
      <name val="Calibri"/>
    </font>
    <font>
      <b/>
      <sz val="12"/>
      <color rgb="FF1F497D"/>
      <name val="Calibri"/>
    </font>
    <font>
      <sz val="11"/>
      <color rgb="FFEAF1DD"/>
      <name val="Calibri"/>
    </font>
    <font>
      <sz val="14"/>
      <color theme="1"/>
      <name val="Arial"/>
    </font>
    <font>
      <b/>
      <sz val="14"/>
      <color theme="1"/>
      <name val="Calibri"/>
    </font>
    <font>
      <b/>
      <sz val="11"/>
      <name val="Calibri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2" borderId="4" xfId="0" applyFont="1" applyFill="1" applyBorder="1"/>
    <xf numFmtId="0" fontId="1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/>
    <xf numFmtId="165" fontId="6" fillId="2" borderId="4" xfId="0" applyNumberFormat="1" applyFont="1" applyFill="1" applyBorder="1"/>
    <xf numFmtId="0" fontId="1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4" xfId="0" applyFont="1" applyFill="1" applyBorder="1"/>
    <xf numFmtId="0" fontId="1" fillId="2" borderId="10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3" fillId="2" borderId="5" xfId="0" applyFont="1" applyFill="1" applyBorder="1"/>
    <xf numFmtId="164" fontId="1" fillId="3" borderId="5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165" fontId="1" fillId="2" borderId="5" xfId="0" applyNumberFormat="1" applyFont="1" applyFill="1" applyBorder="1" applyAlignment="1" applyProtection="1">
      <alignment horizontal="center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Protection="1">
      <protection hidden="1"/>
    </xf>
    <xf numFmtId="0" fontId="0" fillId="0" borderId="0" xfId="0" applyFont="1" applyAlignment="1" applyProtection="1"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Protection="1">
      <protection hidden="1"/>
    </xf>
    <xf numFmtId="0" fontId="7" fillId="2" borderId="4" xfId="0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Protection="1">
      <protection hidden="1"/>
    </xf>
    <xf numFmtId="165" fontId="3" fillId="2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top" wrapText="1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165" fontId="3" fillId="2" borderId="4" xfId="0" applyNumberFormat="1" applyFont="1" applyFill="1" applyBorder="1" applyProtection="1">
      <protection hidden="1"/>
    </xf>
    <xf numFmtId="165" fontId="3" fillId="2" borderId="5" xfId="0" applyNumberFormat="1" applyFont="1" applyFill="1" applyBorder="1" applyAlignment="1" applyProtection="1">
      <alignment horizontal="right"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165" fontId="1" fillId="2" borderId="5" xfId="0" applyNumberFormat="1" applyFont="1" applyFill="1" applyBorder="1" applyAlignment="1" applyProtection="1">
      <alignment vertical="center"/>
      <protection hidden="1"/>
    </xf>
    <xf numFmtId="165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2" fillId="0" borderId="7" xfId="0" applyFont="1" applyBorder="1" applyProtection="1"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165" fontId="3" fillId="2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352425</xdr:colOff>
      <xdr:row>6</xdr:row>
      <xdr:rowOff>876300</xdr:rowOff>
    </xdr:from>
    <xdr:ext cx="38100" cy="3333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680585" y="3726180"/>
          <a:ext cx="38100" cy="333375"/>
          <a:chOff x="5346000" y="3613313"/>
          <a:chExt cx="0" cy="333375"/>
        </a:xfrm>
      </xdr:grpSpPr>
      <xdr:cxnSp macro="">
        <xdr:nvCxn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5346000" y="3613313"/>
            <a:ext cx="0" cy="333375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6</xdr:col>
      <xdr:colOff>390525</xdr:colOff>
      <xdr:row>6</xdr:row>
      <xdr:rowOff>895350</xdr:rowOff>
    </xdr:from>
    <xdr:ext cx="38100" cy="30480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553325" y="3745230"/>
          <a:ext cx="38100" cy="304800"/>
          <a:chOff x="5346000" y="3627600"/>
          <a:chExt cx="0" cy="304800"/>
        </a:xfrm>
      </xdr:grpSpPr>
      <xdr:cxnSp macro="">
        <xdr:nvCxn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5346000" y="3627600"/>
            <a:ext cx="0" cy="304800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0</xdr:col>
      <xdr:colOff>1181100</xdr:colOff>
      <xdr:row>6</xdr:row>
      <xdr:rowOff>876300</xdr:rowOff>
    </xdr:from>
    <xdr:ext cx="38100" cy="3524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181100" y="3726180"/>
          <a:ext cx="38100" cy="352425"/>
          <a:chOff x="5346000" y="3603788"/>
          <a:chExt cx="0" cy="352425"/>
        </a:xfrm>
      </xdr:grpSpPr>
      <xdr:cxnSp macro="">
        <xdr:nvCxn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5346000" y="3603788"/>
            <a:ext cx="0" cy="352425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4</xdr:col>
      <xdr:colOff>666750</xdr:colOff>
      <xdr:row>3</xdr:row>
      <xdr:rowOff>188595</xdr:rowOff>
    </xdr:from>
    <xdr:ext cx="466725" cy="38100"/>
    <xdr:grpSp>
      <xdr:nvGrpSpPr>
        <xdr:cNvPr id="7" name="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680710" y="912495"/>
          <a:ext cx="466725" cy="38100"/>
          <a:chOff x="5112638" y="3780000"/>
          <a:chExt cx="466725" cy="0"/>
        </a:xfrm>
      </xdr:grpSpPr>
      <xdr:cxnSp macro="">
        <xdr:nvCxnSpPr>
          <xdr:cNvPr id="10" name="Shape 10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5112638" y="3780000"/>
            <a:ext cx="466725" cy="0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2</xdr:col>
      <xdr:colOff>485775</xdr:colOff>
      <xdr:row>6</xdr:row>
      <xdr:rowOff>923925</xdr:rowOff>
    </xdr:from>
    <xdr:ext cx="38100" cy="276225"/>
    <xdr:grpSp>
      <xdr:nvGrpSpPr>
        <xdr:cNvPr id="9" name="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3823335" y="3773805"/>
          <a:ext cx="38100" cy="276225"/>
          <a:chOff x="5346000" y="3641888"/>
          <a:chExt cx="0" cy="276225"/>
        </a:xfrm>
      </xdr:grpSpPr>
      <xdr:cxnSp macro="">
        <xdr:nvCxnSpPr>
          <xdr:cNvPr id="11" name="Shape 9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5346000" y="3641888"/>
            <a:ext cx="0" cy="276225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</xdr:col>
      <xdr:colOff>457200</xdr:colOff>
      <xdr:row>6</xdr:row>
      <xdr:rowOff>923925</xdr:rowOff>
    </xdr:from>
    <xdr:ext cx="38100" cy="276225"/>
    <xdr:grpSp>
      <xdr:nvGrpSpPr>
        <xdr:cNvPr id="18" name="Shape 2">
          <a:extLst>
            <a:ext uri="{FF2B5EF4-FFF2-40B4-BE49-F238E27FC236}">
              <a16:creationId xmlns:a16="http://schemas.microsoft.com/office/drawing/2014/main" id="{FCFB83A9-3474-4757-919C-7383C4C08300}"/>
            </a:ext>
          </a:extLst>
        </xdr:cNvPr>
        <xdr:cNvGrpSpPr/>
      </xdr:nvGrpSpPr>
      <xdr:grpSpPr>
        <a:xfrm>
          <a:off x="2903220" y="3773805"/>
          <a:ext cx="38100" cy="276225"/>
          <a:chOff x="5346000" y="3641888"/>
          <a:chExt cx="0" cy="276225"/>
        </a:xfrm>
      </xdr:grpSpPr>
      <xdr:cxnSp macro="">
        <xdr:nvCxnSpPr>
          <xdr:cNvPr id="19" name="Shape 9">
            <a:extLst>
              <a:ext uri="{FF2B5EF4-FFF2-40B4-BE49-F238E27FC236}">
                <a16:creationId xmlns:a16="http://schemas.microsoft.com/office/drawing/2014/main" id="{CC15660E-5DEE-4CF3-B081-BF9F258A7497}"/>
              </a:ext>
            </a:extLst>
          </xdr:cNvPr>
          <xdr:cNvCxnSpPr/>
        </xdr:nvCxnSpPr>
        <xdr:spPr>
          <a:xfrm>
            <a:off x="5346000" y="3641888"/>
            <a:ext cx="0" cy="276225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352425</xdr:colOff>
      <xdr:row>6</xdr:row>
      <xdr:rowOff>1028700</xdr:rowOff>
    </xdr:from>
    <xdr:ext cx="38100" cy="3238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726305" y="3878580"/>
          <a:ext cx="38100" cy="323850"/>
          <a:chOff x="5346000" y="3618075"/>
          <a:chExt cx="0" cy="32385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>
            <a:off x="5346000" y="3618075"/>
            <a:ext cx="0" cy="323850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4</xdr:col>
      <xdr:colOff>390525</xdr:colOff>
      <xdr:row>6</xdr:row>
      <xdr:rowOff>1028700</xdr:rowOff>
    </xdr:from>
    <xdr:ext cx="38100" cy="3048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5655945" y="3878580"/>
          <a:ext cx="38100" cy="304800"/>
          <a:chOff x="5346000" y="3627600"/>
          <a:chExt cx="0" cy="304800"/>
        </a:xfrm>
      </xdr:grpSpPr>
      <xdr:cxnSp macro="">
        <xdr:nvCxnSpPr>
          <xdr:cNvPr id="5" name="Shape 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5346000" y="3627600"/>
            <a:ext cx="0" cy="304800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0</xdr:col>
      <xdr:colOff>1171575</xdr:colOff>
      <xdr:row>6</xdr:row>
      <xdr:rowOff>1047750</xdr:rowOff>
    </xdr:from>
    <xdr:ext cx="38100" cy="3048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171575" y="3897630"/>
          <a:ext cx="38100" cy="304800"/>
          <a:chOff x="5346000" y="3627600"/>
          <a:chExt cx="0" cy="304800"/>
        </a:xfrm>
      </xdr:grpSpPr>
      <xdr:cxnSp macro="">
        <xdr:nvCxnSpPr>
          <xdr:cNvPr id="7" name="Shap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5346000" y="3627600"/>
            <a:ext cx="0" cy="304800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2</xdr:col>
      <xdr:colOff>666750</xdr:colOff>
      <xdr:row>3</xdr:row>
      <xdr:rowOff>180975</xdr:rowOff>
    </xdr:from>
    <xdr:ext cx="419100" cy="3810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4004310" y="904875"/>
          <a:ext cx="419100" cy="38100"/>
          <a:chOff x="5136450" y="3780000"/>
          <a:chExt cx="419100" cy="0"/>
        </a:xfrm>
      </xdr:grpSpPr>
      <xdr:cxnSp macro="">
        <xdr:nvCxnSpPr>
          <xdr:cNvPr id="9" name="Shape 7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>
            <a:off x="5136450" y="3780000"/>
            <a:ext cx="419100" cy="0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2</xdr:col>
      <xdr:colOff>485775</xdr:colOff>
      <xdr:row>6</xdr:row>
      <xdr:rowOff>1057275</xdr:rowOff>
    </xdr:from>
    <xdr:ext cx="38100" cy="276225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3823335" y="3907155"/>
          <a:ext cx="38100" cy="276225"/>
          <a:chOff x="5346000" y="3641888"/>
          <a:chExt cx="0" cy="276225"/>
        </a:xfrm>
      </xdr:grpSpPr>
      <xdr:cxnSp macro="">
        <xdr:nvCxnSpPr>
          <xdr:cNvPr id="11" name="Shape 9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>
            <a:off x="5346000" y="3641888"/>
            <a:ext cx="0" cy="276225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352425</xdr:colOff>
      <xdr:row>6</xdr:row>
      <xdr:rowOff>1028700</xdr:rowOff>
    </xdr:from>
    <xdr:ext cx="38100" cy="3238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4680585" y="3878580"/>
          <a:ext cx="38100" cy="323850"/>
          <a:chOff x="5346000" y="3618075"/>
          <a:chExt cx="0" cy="32385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CxnSpPr/>
        </xdr:nvCxnSpPr>
        <xdr:spPr>
          <a:xfrm>
            <a:off x="5346000" y="3618075"/>
            <a:ext cx="0" cy="323850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6</xdr:col>
      <xdr:colOff>390525</xdr:colOff>
      <xdr:row>6</xdr:row>
      <xdr:rowOff>1028700</xdr:rowOff>
    </xdr:from>
    <xdr:ext cx="38100" cy="3048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7553325" y="3878580"/>
          <a:ext cx="38100" cy="304800"/>
          <a:chOff x="5346000" y="3627600"/>
          <a:chExt cx="0" cy="304800"/>
        </a:xfrm>
      </xdr:grpSpPr>
      <xdr:cxnSp macro="">
        <xdr:nvCxnSpPr>
          <xdr:cNvPr id="5" name="Shape 5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5346000" y="3627600"/>
            <a:ext cx="0" cy="304800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0</xdr:col>
      <xdr:colOff>1247775</xdr:colOff>
      <xdr:row>6</xdr:row>
      <xdr:rowOff>1019175</xdr:rowOff>
    </xdr:from>
    <xdr:ext cx="38100" cy="3048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247775" y="3869055"/>
          <a:ext cx="38100" cy="304800"/>
          <a:chOff x="5346000" y="3627600"/>
          <a:chExt cx="0" cy="304800"/>
        </a:xfrm>
      </xdr:grpSpPr>
      <xdr:cxnSp macro="">
        <xdr:nvCxn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>
            <a:off x="5346000" y="3627600"/>
            <a:ext cx="0" cy="304800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4</xdr:col>
      <xdr:colOff>666750</xdr:colOff>
      <xdr:row>3</xdr:row>
      <xdr:rowOff>180975</xdr:rowOff>
    </xdr:from>
    <xdr:ext cx="466725" cy="3810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5680710" y="904875"/>
          <a:ext cx="466725" cy="38100"/>
          <a:chOff x="5112638" y="3780000"/>
          <a:chExt cx="466725" cy="0"/>
        </a:xfrm>
      </xdr:grpSpPr>
      <xdr:cxnSp macro="">
        <xdr:nvCxnSpPr>
          <xdr:cNvPr id="10" name="Shape 10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>
            <a:off x="5112638" y="3780000"/>
            <a:ext cx="466725" cy="0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2</xdr:col>
      <xdr:colOff>485775</xdr:colOff>
      <xdr:row>6</xdr:row>
      <xdr:rowOff>1057275</xdr:rowOff>
    </xdr:from>
    <xdr:ext cx="38100" cy="276225"/>
    <xdr:grpSp>
      <xdr:nvGrpSpPr>
        <xdr:cNvPr id="9" name="Shap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3823335" y="3907155"/>
          <a:ext cx="38100" cy="276225"/>
          <a:chOff x="5346000" y="3641888"/>
          <a:chExt cx="0" cy="276225"/>
        </a:xfrm>
      </xdr:grpSpPr>
      <xdr:cxnSp macro="">
        <xdr:nvCxnSpPr>
          <xdr:cNvPr id="11" name="Shape 9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/>
        </xdr:nvCxnSpPr>
        <xdr:spPr>
          <a:xfrm>
            <a:off x="5346000" y="3641888"/>
            <a:ext cx="0" cy="276225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A1109"/>
  <sheetViews>
    <sheetView tabSelected="1" zoomScaleNormal="100" workbookViewId="0">
      <selection activeCell="F8" sqref="F8"/>
    </sheetView>
  </sheetViews>
  <sheetFormatPr defaultColWidth="12.59765625" defaultRowHeight="15" customHeight="1" x14ac:dyDescent="0.25"/>
  <cols>
    <col min="1" max="1" width="32.09765625" style="30" customWidth="1"/>
    <col min="2" max="2" width="11.69921875" style="30" customWidth="1"/>
    <col min="3" max="3" width="13" style="30" customWidth="1"/>
    <col min="4" max="4" width="9" style="30" customWidth="1"/>
    <col min="5" max="5" width="14.19921875" style="30" customWidth="1"/>
    <col min="6" max="6" width="14" style="30" customWidth="1"/>
    <col min="7" max="7" width="10.09765625" style="30" customWidth="1"/>
    <col min="8" max="8" width="13.3984375" style="30" customWidth="1"/>
    <col min="9" max="10" width="11.8984375" style="30" customWidth="1"/>
    <col min="11" max="11" width="12.3984375" style="30" customWidth="1"/>
    <col min="12" max="12" width="11.59765625" style="30" customWidth="1"/>
    <col min="13" max="13" width="11.09765625" style="30" customWidth="1"/>
    <col min="14" max="14" width="14" style="30" customWidth="1"/>
    <col min="15" max="17" width="8" style="30" customWidth="1"/>
    <col min="18" max="18" width="9.59765625" style="30" customWidth="1"/>
    <col min="19" max="27" width="8" style="30" customWidth="1"/>
    <col min="28" max="16384" width="12.59765625" style="30"/>
  </cols>
  <sheetData>
    <row r="1" spans="1:27" ht="21.75" customHeight="1" x14ac:dyDescent="0.3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21.75" customHeight="1" x14ac:dyDescent="0.3">
      <c r="A2" s="52" t="s">
        <v>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14.25" customHeigh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27" customHeight="1" x14ac:dyDescent="0.3">
      <c r="A4" s="43" t="s">
        <v>4</v>
      </c>
      <c r="B4" s="43"/>
      <c r="C4" s="43"/>
      <c r="D4" s="29"/>
      <c r="E4" s="44" t="s">
        <v>5</v>
      </c>
      <c r="F4" s="21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18.75" customHeight="1" x14ac:dyDescent="0.3">
      <c r="A5" s="29"/>
      <c r="B5" s="29"/>
      <c r="C5" s="29"/>
      <c r="D5" s="29"/>
      <c r="E5" s="29"/>
      <c r="F5" s="29"/>
      <c r="G5" s="29"/>
      <c r="H5" s="55"/>
      <c r="I5" s="56"/>
      <c r="J5" s="55"/>
      <c r="K5" s="56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122.25" customHeight="1" x14ac:dyDescent="0.25">
      <c r="A6" s="40" t="s">
        <v>6</v>
      </c>
      <c r="B6" s="57" t="s">
        <v>45</v>
      </c>
      <c r="C6" s="40" t="s">
        <v>8</v>
      </c>
      <c r="D6" s="40" t="s">
        <v>9</v>
      </c>
      <c r="E6" s="57" t="s">
        <v>10</v>
      </c>
      <c r="F6" s="57" t="s">
        <v>11</v>
      </c>
      <c r="G6" s="40" t="s">
        <v>12</v>
      </c>
      <c r="H6" s="50" t="s">
        <v>13</v>
      </c>
      <c r="I6" s="50" t="s">
        <v>15</v>
      </c>
      <c r="J6" s="50" t="s">
        <v>17</v>
      </c>
      <c r="K6" s="50" t="s">
        <v>18</v>
      </c>
      <c r="L6" s="50" t="s">
        <v>20</v>
      </c>
      <c r="M6" s="50" t="s">
        <v>22</v>
      </c>
      <c r="N6" s="50" t="s">
        <v>21</v>
      </c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90.75" customHeight="1" x14ac:dyDescent="0.25">
      <c r="A7" s="42" t="s">
        <v>23</v>
      </c>
      <c r="B7" s="51"/>
      <c r="C7" s="42" t="s">
        <v>28</v>
      </c>
      <c r="D7" s="42" t="s">
        <v>29</v>
      </c>
      <c r="E7" s="51"/>
      <c r="F7" s="51"/>
      <c r="G7" s="42" t="s">
        <v>30</v>
      </c>
      <c r="H7" s="51"/>
      <c r="I7" s="51"/>
      <c r="J7" s="51"/>
      <c r="K7" s="51"/>
      <c r="L7" s="51"/>
      <c r="M7" s="51"/>
      <c r="N7" s="5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ht="24.75" customHeight="1" x14ac:dyDescent="0.3">
      <c r="A8" s="22"/>
      <c r="B8" s="23" t="s">
        <v>44</v>
      </c>
      <c r="C8" s="24"/>
      <c r="D8" s="24"/>
      <c r="E8" s="26">
        <f>IF(B8="Selezionare",,IF(B8="Individuale",1,D8*80%))</f>
        <v>0</v>
      </c>
      <c r="F8" s="26">
        <f t="shared" ref="F8:F28" si="0">CEILING(E8,1)</f>
        <v>0</v>
      </c>
      <c r="G8" s="24"/>
      <c r="H8" s="39">
        <f>IF(B8="Individuale",60,IF(F8=0,,IF(D8&gt;30,250,VLOOKUP(D8,$Z$77:$AA$110,2,FALSE))))</f>
        <v>0</v>
      </c>
      <c r="I8" s="39">
        <f t="shared" ref="I8:I28" si="1">C8*H8</f>
        <v>0</v>
      </c>
      <c r="J8" s="39">
        <f>IF(OR(F8=0,ISBLANK($F$4),ISBLANK(A8),ISBLANK(C8),ISBLANK(D8)),,($F$4/$I$29)*H8)</f>
        <v>0</v>
      </c>
      <c r="K8" s="39">
        <f t="shared" ref="K8:K28" si="2">J8*C8</f>
        <v>0</v>
      </c>
      <c r="L8" s="28">
        <f>IF(OR(ISBLANK(A8),F8=0,ISBLANK(G8),G8&lt;=0),,IF(G8/F8&lt;1,((J8/D8)*G8)+(J8*0.2),J8))</f>
        <v>0</v>
      </c>
      <c r="M8" s="39">
        <f t="shared" ref="M8:M28" si="3">IFERROR((J8-L8)/J8*100,0)</f>
        <v>0</v>
      </c>
      <c r="N8" s="28">
        <f t="shared" ref="N8:N28" si="4">L8*C8</f>
        <v>0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ht="24.75" customHeight="1" x14ac:dyDescent="0.3">
      <c r="A9" s="22"/>
      <c r="B9" s="23" t="s">
        <v>44</v>
      </c>
      <c r="C9" s="24"/>
      <c r="D9" s="24"/>
      <c r="E9" s="26">
        <f t="shared" ref="E9:E28" si="5">IF(B9="Selezionare",,IF(B9="Individuale",1,D9*80%))</f>
        <v>0</v>
      </c>
      <c r="F9" s="26">
        <f t="shared" si="0"/>
        <v>0</v>
      </c>
      <c r="G9" s="24"/>
      <c r="H9" s="39">
        <f t="shared" ref="H9:H28" si="6">IF(B9="Individuale",60,IF(F9=0,,IF(D9&gt;30,250,VLOOKUP(D9,$Z$77:$AA$110,2,FALSE))))</f>
        <v>0</v>
      </c>
      <c r="I9" s="39">
        <f t="shared" si="1"/>
        <v>0</v>
      </c>
      <c r="J9" s="39">
        <f t="shared" ref="J9:J28" si="7">IF(OR(F9=0,ISBLANK($F$4),ISBLANK(A9),ISBLANK(C9),ISBLANK(D9)),,($F$4/$I$29)*H9)</f>
        <v>0</v>
      </c>
      <c r="K9" s="39">
        <f t="shared" si="2"/>
        <v>0</v>
      </c>
      <c r="L9" s="28">
        <f t="shared" ref="L9:L28" si="8">IF(OR(ISBLANK(A9),F9=0,ISBLANK(G9),G9&lt;=0),,IF(G9/F9&lt;1,((J9/D9)*G9)+(J9*0.2),J9))</f>
        <v>0</v>
      </c>
      <c r="M9" s="39">
        <f t="shared" si="3"/>
        <v>0</v>
      </c>
      <c r="N9" s="28">
        <f t="shared" si="4"/>
        <v>0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ht="24.75" customHeight="1" x14ac:dyDescent="0.3">
      <c r="A10" s="22"/>
      <c r="B10" s="23" t="s">
        <v>44</v>
      </c>
      <c r="C10" s="24"/>
      <c r="D10" s="24"/>
      <c r="E10" s="26">
        <f t="shared" si="5"/>
        <v>0</v>
      </c>
      <c r="F10" s="26">
        <f t="shared" si="0"/>
        <v>0</v>
      </c>
      <c r="G10" s="24"/>
      <c r="H10" s="39">
        <f t="shared" si="6"/>
        <v>0</v>
      </c>
      <c r="I10" s="39">
        <f t="shared" si="1"/>
        <v>0</v>
      </c>
      <c r="J10" s="39">
        <f t="shared" si="7"/>
        <v>0</v>
      </c>
      <c r="K10" s="39">
        <f t="shared" si="2"/>
        <v>0</v>
      </c>
      <c r="L10" s="28">
        <f t="shared" si="8"/>
        <v>0</v>
      </c>
      <c r="M10" s="39">
        <f t="shared" si="3"/>
        <v>0</v>
      </c>
      <c r="N10" s="28">
        <f t="shared" si="4"/>
        <v>0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 ht="24.75" customHeight="1" x14ac:dyDescent="0.3">
      <c r="A11" s="22"/>
      <c r="B11" s="23" t="s">
        <v>44</v>
      </c>
      <c r="C11" s="24"/>
      <c r="D11" s="24"/>
      <c r="E11" s="26">
        <f t="shared" si="5"/>
        <v>0</v>
      </c>
      <c r="F11" s="26">
        <f t="shared" si="0"/>
        <v>0</v>
      </c>
      <c r="G11" s="24"/>
      <c r="H11" s="39">
        <f t="shared" si="6"/>
        <v>0</v>
      </c>
      <c r="I11" s="39">
        <f t="shared" si="1"/>
        <v>0</v>
      </c>
      <c r="J11" s="39">
        <f t="shared" si="7"/>
        <v>0</v>
      </c>
      <c r="K11" s="39">
        <f t="shared" si="2"/>
        <v>0</v>
      </c>
      <c r="L11" s="28">
        <f t="shared" si="8"/>
        <v>0</v>
      </c>
      <c r="M11" s="39">
        <f t="shared" si="3"/>
        <v>0</v>
      </c>
      <c r="N11" s="28">
        <f t="shared" si="4"/>
        <v>0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ht="24.75" customHeight="1" x14ac:dyDescent="0.3">
      <c r="A12" s="45"/>
      <c r="B12" s="23" t="s">
        <v>44</v>
      </c>
      <c r="C12" s="24"/>
      <c r="D12" s="24"/>
      <c r="E12" s="26">
        <f t="shared" si="5"/>
        <v>0</v>
      </c>
      <c r="F12" s="26">
        <f t="shared" si="0"/>
        <v>0</v>
      </c>
      <c r="G12" s="24"/>
      <c r="H12" s="39">
        <f t="shared" si="6"/>
        <v>0</v>
      </c>
      <c r="I12" s="39">
        <f t="shared" si="1"/>
        <v>0</v>
      </c>
      <c r="J12" s="39">
        <f t="shared" si="7"/>
        <v>0</v>
      </c>
      <c r="K12" s="39">
        <f t="shared" si="2"/>
        <v>0</v>
      </c>
      <c r="L12" s="28">
        <f t="shared" si="8"/>
        <v>0</v>
      </c>
      <c r="M12" s="39">
        <f t="shared" si="3"/>
        <v>0</v>
      </c>
      <c r="N12" s="28">
        <f t="shared" si="4"/>
        <v>0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ht="24.75" customHeight="1" x14ac:dyDescent="0.3">
      <c r="A13" s="22"/>
      <c r="B13" s="23" t="s">
        <v>44</v>
      </c>
      <c r="C13" s="24"/>
      <c r="D13" s="24"/>
      <c r="E13" s="26">
        <f t="shared" si="5"/>
        <v>0</v>
      </c>
      <c r="F13" s="26">
        <f t="shared" si="0"/>
        <v>0</v>
      </c>
      <c r="G13" s="24"/>
      <c r="H13" s="39">
        <f t="shared" si="6"/>
        <v>0</v>
      </c>
      <c r="I13" s="39">
        <f t="shared" si="1"/>
        <v>0</v>
      </c>
      <c r="J13" s="39">
        <f t="shared" si="7"/>
        <v>0</v>
      </c>
      <c r="K13" s="39">
        <f t="shared" si="2"/>
        <v>0</v>
      </c>
      <c r="L13" s="28">
        <f t="shared" si="8"/>
        <v>0</v>
      </c>
      <c r="M13" s="39">
        <f t="shared" si="3"/>
        <v>0</v>
      </c>
      <c r="N13" s="28">
        <f t="shared" si="4"/>
        <v>0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ht="24.75" customHeight="1" x14ac:dyDescent="0.3">
      <c r="A14" s="22"/>
      <c r="B14" s="23" t="s">
        <v>44</v>
      </c>
      <c r="C14" s="24"/>
      <c r="D14" s="24"/>
      <c r="E14" s="26">
        <f t="shared" si="5"/>
        <v>0</v>
      </c>
      <c r="F14" s="26">
        <f t="shared" si="0"/>
        <v>0</v>
      </c>
      <c r="G14" s="24"/>
      <c r="H14" s="39">
        <f t="shared" si="6"/>
        <v>0</v>
      </c>
      <c r="I14" s="39">
        <f t="shared" si="1"/>
        <v>0</v>
      </c>
      <c r="J14" s="39">
        <f t="shared" si="7"/>
        <v>0</v>
      </c>
      <c r="K14" s="39">
        <f t="shared" si="2"/>
        <v>0</v>
      </c>
      <c r="L14" s="28">
        <f t="shared" si="8"/>
        <v>0</v>
      </c>
      <c r="M14" s="39">
        <f t="shared" si="3"/>
        <v>0</v>
      </c>
      <c r="N14" s="28">
        <f t="shared" si="4"/>
        <v>0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ht="24.75" customHeight="1" x14ac:dyDescent="0.3">
      <c r="A15" s="22"/>
      <c r="B15" s="23" t="s">
        <v>44</v>
      </c>
      <c r="C15" s="24"/>
      <c r="D15" s="24"/>
      <c r="E15" s="26">
        <f t="shared" si="5"/>
        <v>0</v>
      </c>
      <c r="F15" s="26">
        <f t="shared" si="0"/>
        <v>0</v>
      </c>
      <c r="G15" s="24"/>
      <c r="H15" s="39">
        <f t="shared" si="6"/>
        <v>0</v>
      </c>
      <c r="I15" s="39">
        <f t="shared" si="1"/>
        <v>0</v>
      </c>
      <c r="J15" s="39">
        <f t="shared" si="7"/>
        <v>0</v>
      </c>
      <c r="K15" s="39">
        <f t="shared" si="2"/>
        <v>0</v>
      </c>
      <c r="L15" s="28">
        <f t="shared" si="8"/>
        <v>0</v>
      </c>
      <c r="M15" s="39">
        <f t="shared" si="3"/>
        <v>0</v>
      </c>
      <c r="N15" s="28">
        <f t="shared" si="4"/>
        <v>0</v>
      </c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7" ht="24.75" customHeight="1" x14ac:dyDescent="0.3">
      <c r="A16" s="22"/>
      <c r="B16" s="23" t="s">
        <v>44</v>
      </c>
      <c r="C16" s="24"/>
      <c r="D16" s="24"/>
      <c r="E16" s="26">
        <f t="shared" si="5"/>
        <v>0</v>
      </c>
      <c r="F16" s="26">
        <f t="shared" si="0"/>
        <v>0</v>
      </c>
      <c r="G16" s="24"/>
      <c r="H16" s="39">
        <f t="shared" si="6"/>
        <v>0</v>
      </c>
      <c r="I16" s="39">
        <f t="shared" si="1"/>
        <v>0</v>
      </c>
      <c r="J16" s="39">
        <f t="shared" si="7"/>
        <v>0</v>
      </c>
      <c r="K16" s="39">
        <f t="shared" si="2"/>
        <v>0</v>
      </c>
      <c r="L16" s="28">
        <f t="shared" si="8"/>
        <v>0</v>
      </c>
      <c r="M16" s="39">
        <f t="shared" si="3"/>
        <v>0</v>
      </c>
      <c r="N16" s="28">
        <f t="shared" si="4"/>
        <v>0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7" ht="24.75" customHeight="1" x14ac:dyDescent="0.3">
      <c r="A17" s="22"/>
      <c r="B17" s="23" t="s">
        <v>44</v>
      </c>
      <c r="C17" s="24"/>
      <c r="D17" s="24"/>
      <c r="E17" s="26">
        <f t="shared" si="5"/>
        <v>0</v>
      </c>
      <c r="F17" s="26">
        <f t="shared" si="0"/>
        <v>0</v>
      </c>
      <c r="G17" s="24"/>
      <c r="H17" s="39">
        <f t="shared" si="6"/>
        <v>0</v>
      </c>
      <c r="I17" s="39">
        <f t="shared" si="1"/>
        <v>0</v>
      </c>
      <c r="J17" s="39">
        <f t="shared" si="7"/>
        <v>0</v>
      </c>
      <c r="K17" s="39">
        <f t="shared" si="2"/>
        <v>0</v>
      </c>
      <c r="L17" s="28">
        <f t="shared" si="8"/>
        <v>0</v>
      </c>
      <c r="M17" s="39">
        <f t="shared" si="3"/>
        <v>0</v>
      </c>
      <c r="N17" s="28">
        <f t="shared" si="4"/>
        <v>0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1:27" ht="24.75" customHeight="1" x14ac:dyDescent="0.3">
      <c r="A18" s="22"/>
      <c r="B18" s="23" t="s">
        <v>44</v>
      </c>
      <c r="C18" s="24"/>
      <c r="D18" s="24"/>
      <c r="E18" s="26">
        <f t="shared" si="5"/>
        <v>0</v>
      </c>
      <c r="F18" s="26">
        <f t="shared" si="0"/>
        <v>0</v>
      </c>
      <c r="G18" s="24"/>
      <c r="H18" s="39">
        <f t="shared" si="6"/>
        <v>0</v>
      </c>
      <c r="I18" s="39">
        <f t="shared" si="1"/>
        <v>0</v>
      </c>
      <c r="J18" s="39">
        <f t="shared" si="7"/>
        <v>0</v>
      </c>
      <c r="K18" s="39">
        <f t="shared" si="2"/>
        <v>0</v>
      </c>
      <c r="L18" s="28">
        <f t="shared" si="8"/>
        <v>0</v>
      </c>
      <c r="M18" s="39">
        <f t="shared" si="3"/>
        <v>0</v>
      </c>
      <c r="N18" s="28">
        <f t="shared" si="4"/>
        <v>0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ht="24.75" customHeight="1" x14ac:dyDescent="0.3">
      <c r="A19" s="22"/>
      <c r="B19" s="23" t="s">
        <v>44</v>
      </c>
      <c r="C19" s="24"/>
      <c r="D19" s="24"/>
      <c r="E19" s="26">
        <f t="shared" si="5"/>
        <v>0</v>
      </c>
      <c r="F19" s="26">
        <f t="shared" si="0"/>
        <v>0</v>
      </c>
      <c r="G19" s="24"/>
      <c r="H19" s="39">
        <f t="shared" si="6"/>
        <v>0</v>
      </c>
      <c r="I19" s="39">
        <f t="shared" si="1"/>
        <v>0</v>
      </c>
      <c r="J19" s="39">
        <f t="shared" si="7"/>
        <v>0</v>
      </c>
      <c r="K19" s="39">
        <f t="shared" si="2"/>
        <v>0</v>
      </c>
      <c r="L19" s="28">
        <f t="shared" si="8"/>
        <v>0</v>
      </c>
      <c r="M19" s="39">
        <f t="shared" si="3"/>
        <v>0</v>
      </c>
      <c r="N19" s="28">
        <f t="shared" si="4"/>
        <v>0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1:27" ht="24.75" customHeight="1" x14ac:dyDescent="0.3">
      <c r="A20" s="22"/>
      <c r="B20" s="23" t="s">
        <v>44</v>
      </c>
      <c r="C20" s="24"/>
      <c r="D20" s="24"/>
      <c r="E20" s="26">
        <f t="shared" si="5"/>
        <v>0</v>
      </c>
      <c r="F20" s="26">
        <f t="shared" si="0"/>
        <v>0</v>
      </c>
      <c r="G20" s="24"/>
      <c r="H20" s="39">
        <f t="shared" si="6"/>
        <v>0</v>
      </c>
      <c r="I20" s="39">
        <f t="shared" si="1"/>
        <v>0</v>
      </c>
      <c r="J20" s="39">
        <f t="shared" si="7"/>
        <v>0</v>
      </c>
      <c r="K20" s="39">
        <f t="shared" si="2"/>
        <v>0</v>
      </c>
      <c r="L20" s="28">
        <f t="shared" si="8"/>
        <v>0</v>
      </c>
      <c r="M20" s="39">
        <f t="shared" si="3"/>
        <v>0</v>
      </c>
      <c r="N20" s="28">
        <f t="shared" si="4"/>
        <v>0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ht="24.75" customHeight="1" x14ac:dyDescent="0.3">
      <c r="A21" s="22"/>
      <c r="B21" s="23" t="s">
        <v>44</v>
      </c>
      <c r="C21" s="24"/>
      <c r="D21" s="24"/>
      <c r="E21" s="26">
        <f t="shared" si="5"/>
        <v>0</v>
      </c>
      <c r="F21" s="26">
        <f t="shared" si="0"/>
        <v>0</v>
      </c>
      <c r="G21" s="24"/>
      <c r="H21" s="39">
        <f t="shared" si="6"/>
        <v>0</v>
      </c>
      <c r="I21" s="39">
        <f t="shared" si="1"/>
        <v>0</v>
      </c>
      <c r="J21" s="39">
        <f t="shared" si="7"/>
        <v>0</v>
      </c>
      <c r="K21" s="39">
        <f t="shared" si="2"/>
        <v>0</v>
      </c>
      <c r="L21" s="28">
        <f t="shared" si="8"/>
        <v>0</v>
      </c>
      <c r="M21" s="39">
        <f t="shared" si="3"/>
        <v>0</v>
      </c>
      <c r="N21" s="28">
        <f t="shared" si="4"/>
        <v>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ht="24.75" customHeight="1" x14ac:dyDescent="0.3">
      <c r="A22" s="22"/>
      <c r="B22" s="23" t="s">
        <v>44</v>
      </c>
      <c r="C22" s="24"/>
      <c r="D22" s="24"/>
      <c r="E22" s="26">
        <f t="shared" si="5"/>
        <v>0</v>
      </c>
      <c r="F22" s="26">
        <f t="shared" si="0"/>
        <v>0</v>
      </c>
      <c r="G22" s="24"/>
      <c r="H22" s="39">
        <f t="shared" si="6"/>
        <v>0</v>
      </c>
      <c r="I22" s="39">
        <f t="shared" si="1"/>
        <v>0</v>
      </c>
      <c r="J22" s="39">
        <f t="shared" si="7"/>
        <v>0</v>
      </c>
      <c r="K22" s="39">
        <f t="shared" si="2"/>
        <v>0</v>
      </c>
      <c r="L22" s="28">
        <f t="shared" si="8"/>
        <v>0</v>
      </c>
      <c r="M22" s="39">
        <f t="shared" si="3"/>
        <v>0</v>
      </c>
      <c r="N22" s="28">
        <f t="shared" si="4"/>
        <v>0</v>
      </c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ht="24.75" customHeight="1" x14ac:dyDescent="0.3">
      <c r="A23" s="22"/>
      <c r="B23" s="23" t="s">
        <v>44</v>
      </c>
      <c r="C23" s="24"/>
      <c r="D23" s="24"/>
      <c r="E23" s="26">
        <f t="shared" si="5"/>
        <v>0</v>
      </c>
      <c r="F23" s="26">
        <f t="shared" si="0"/>
        <v>0</v>
      </c>
      <c r="G23" s="24"/>
      <c r="H23" s="39">
        <f t="shared" si="6"/>
        <v>0</v>
      </c>
      <c r="I23" s="39">
        <f t="shared" si="1"/>
        <v>0</v>
      </c>
      <c r="J23" s="39">
        <f t="shared" si="7"/>
        <v>0</v>
      </c>
      <c r="K23" s="39">
        <f t="shared" si="2"/>
        <v>0</v>
      </c>
      <c r="L23" s="28">
        <f t="shared" si="8"/>
        <v>0</v>
      </c>
      <c r="M23" s="39">
        <f t="shared" si="3"/>
        <v>0</v>
      </c>
      <c r="N23" s="28">
        <f t="shared" si="4"/>
        <v>0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ht="24.75" customHeight="1" x14ac:dyDescent="0.3">
      <c r="A24" s="22"/>
      <c r="B24" s="23" t="s">
        <v>44</v>
      </c>
      <c r="C24" s="24"/>
      <c r="D24" s="24"/>
      <c r="E24" s="26">
        <f t="shared" si="5"/>
        <v>0</v>
      </c>
      <c r="F24" s="26">
        <f t="shared" si="0"/>
        <v>0</v>
      </c>
      <c r="G24" s="24"/>
      <c r="H24" s="39">
        <f t="shared" si="6"/>
        <v>0</v>
      </c>
      <c r="I24" s="39">
        <f t="shared" si="1"/>
        <v>0</v>
      </c>
      <c r="J24" s="39">
        <f t="shared" si="7"/>
        <v>0</v>
      </c>
      <c r="K24" s="39">
        <f t="shared" si="2"/>
        <v>0</v>
      </c>
      <c r="L24" s="28">
        <f t="shared" si="8"/>
        <v>0</v>
      </c>
      <c r="M24" s="39">
        <f t="shared" si="3"/>
        <v>0</v>
      </c>
      <c r="N24" s="28">
        <f t="shared" si="4"/>
        <v>0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ht="24.75" customHeight="1" x14ac:dyDescent="0.3">
      <c r="A25" s="22"/>
      <c r="B25" s="23" t="s">
        <v>44</v>
      </c>
      <c r="C25" s="24"/>
      <c r="D25" s="24"/>
      <c r="E25" s="26">
        <f t="shared" si="5"/>
        <v>0</v>
      </c>
      <c r="F25" s="26">
        <f t="shared" si="0"/>
        <v>0</v>
      </c>
      <c r="G25" s="24"/>
      <c r="H25" s="39">
        <f t="shared" si="6"/>
        <v>0</v>
      </c>
      <c r="I25" s="39">
        <f t="shared" si="1"/>
        <v>0</v>
      </c>
      <c r="J25" s="39">
        <f t="shared" si="7"/>
        <v>0</v>
      </c>
      <c r="K25" s="39">
        <f t="shared" si="2"/>
        <v>0</v>
      </c>
      <c r="L25" s="28">
        <f t="shared" si="8"/>
        <v>0</v>
      </c>
      <c r="M25" s="39">
        <f t="shared" si="3"/>
        <v>0</v>
      </c>
      <c r="N25" s="28">
        <f t="shared" si="4"/>
        <v>0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spans="1:27" ht="24.75" customHeight="1" x14ac:dyDescent="0.3">
      <c r="A26" s="22"/>
      <c r="B26" s="23" t="s">
        <v>44</v>
      </c>
      <c r="C26" s="24"/>
      <c r="D26" s="24"/>
      <c r="E26" s="26">
        <f t="shared" si="5"/>
        <v>0</v>
      </c>
      <c r="F26" s="26">
        <f t="shared" si="0"/>
        <v>0</v>
      </c>
      <c r="G26" s="24"/>
      <c r="H26" s="39">
        <f t="shared" si="6"/>
        <v>0</v>
      </c>
      <c r="I26" s="39">
        <f t="shared" si="1"/>
        <v>0</v>
      </c>
      <c r="J26" s="39">
        <f t="shared" si="7"/>
        <v>0</v>
      </c>
      <c r="K26" s="39">
        <f t="shared" si="2"/>
        <v>0</v>
      </c>
      <c r="L26" s="28">
        <f t="shared" si="8"/>
        <v>0</v>
      </c>
      <c r="M26" s="39">
        <f t="shared" si="3"/>
        <v>0</v>
      </c>
      <c r="N26" s="28">
        <f t="shared" si="4"/>
        <v>0</v>
      </c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spans="1:27" ht="24.75" customHeight="1" x14ac:dyDescent="0.3">
      <c r="A27" s="22"/>
      <c r="B27" s="23" t="s">
        <v>44</v>
      </c>
      <c r="C27" s="24"/>
      <c r="D27" s="24"/>
      <c r="E27" s="26">
        <f t="shared" si="5"/>
        <v>0</v>
      </c>
      <c r="F27" s="26">
        <f t="shared" si="0"/>
        <v>0</v>
      </c>
      <c r="G27" s="24"/>
      <c r="H27" s="39">
        <f t="shared" si="6"/>
        <v>0</v>
      </c>
      <c r="I27" s="39">
        <f t="shared" si="1"/>
        <v>0</v>
      </c>
      <c r="J27" s="39">
        <f t="shared" si="7"/>
        <v>0</v>
      </c>
      <c r="K27" s="39">
        <f t="shared" si="2"/>
        <v>0</v>
      </c>
      <c r="L27" s="28">
        <f t="shared" si="8"/>
        <v>0</v>
      </c>
      <c r="M27" s="39">
        <f t="shared" si="3"/>
        <v>0</v>
      </c>
      <c r="N27" s="28">
        <f t="shared" si="4"/>
        <v>0</v>
      </c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24.75" customHeight="1" x14ac:dyDescent="0.3">
      <c r="A28" s="22"/>
      <c r="B28" s="23" t="s">
        <v>44</v>
      </c>
      <c r="C28" s="24"/>
      <c r="D28" s="24"/>
      <c r="E28" s="26">
        <f t="shared" si="5"/>
        <v>0</v>
      </c>
      <c r="F28" s="26">
        <f t="shared" si="0"/>
        <v>0</v>
      </c>
      <c r="G28" s="24"/>
      <c r="H28" s="39">
        <f t="shared" si="6"/>
        <v>0</v>
      </c>
      <c r="I28" s="39">
        <f t="shared" si="1"/>
        <v>0</v>
      </c>
      <c r="J28" s="39">
        <f t="shared" si="7"/>
        <v>0</v>
      </c>
      <c r="K28" s="39">
        <f t="shared" si="2"/>
        <v>0</v>
      </c>
      <c r="L28" s="28">
        <f t="shared" si="8"/>
        <v>0</v>
      </c>
      <c r="M28" s="39">
        <f t="shared" si="3"/>
        <v>0</v>
      </c>
      <c r="N28" s="28">
        <f t="shared" si="4"/>
        <v>0</v>
      </c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1:27" ht="24.75" customHeight="1" x14ac:dyDescent="0.3">
      <c r="A29" s="25"/>
      <c r="B29" s="26"/>
      <c r="C29" s="25">
        <f>SUM(C8:C28)</f>
        <v>0</v>
      </c>
      <c r="D29" s="25"/>
      <c r="E29" s="25"/>
      <c r="F29" s="25"/>
      <c r="G29" s="25"/>
      <c r="H29" s="27"/>
      <c r="I29" s="27">
        <f>SUM(I8:I28)</f>
        <v>0</v>
      </c>
      <c r="J29" s="27"/>
      <c r="K29" s="27">
        <f>SUM(K8:K28)</f>
        <v>0</v>
      </c>
      <c r="L29" s="27"/>
      <c r="M29" s="27"/>
      <c r="N29" s="28">
        <f>SUM(N8:N28)</f>
        <v>0</v>
      </c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1:27" ht="24.75" customHeigh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ht="24.75" customHeigh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1:27" ht="24.75" customHeigh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1:27" ht="24.75" customHeight="1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27" ht="24.75" customHeight="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1:27" ht="24.75" customHeight="1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ht="24.75" customHeight="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t="24.75" customHeight="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1:27" ht="24.75" customHeigh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7" ht="24.75" customHeight="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ht="24.75" customHeigh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ht="24.75" customHeigh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27" ht="24.75" customHeigh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ht="24.75" customHeigh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ht="24.75" customHeigh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ht="24.75" customHeigh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ht="14.2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ht="14.25" customHeigh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 ht="14.25" customHeigh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:27" ht="14.25" customHeigh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1:27" ht="14.25" customHeight="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1:27" ht="14.25" customHeigh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1:27" ht="14.25" customHeigh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1:27" ht="14.25" customHeight="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1:27" ht="14.25" customHeigh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ht="14.25" customHeigh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1:27" ht="14.25" customHeigh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1:27" ht="14.25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1:27" ht="14.25" customHeigh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1:27" ht="14.25" customHeigh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1:27" ht="14.25" customHeigh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1:27" ht="14.25" customHeigh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1:27" ht="14.25" customHeigh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1:27" ht="14.25" customHeigh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spans="1:27" ht="14.25" customHeigh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1:27" ht="14.25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1:27" ht="14.25" customHeight="1" x14ac:dyDescent="0.3">
      <c r="A66" s="29"/>
      <c r="B66" s="31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1:27" ht="14.25" customHeight="1" x14ac:dyDescent="0.3">
      <c r="A67" s="29"/>
      <c r="B67" s="31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1:27" ht="14.25" customHeight="1" x14ac:dyDescent="0.3">
      <c r="A68" s="29"/>
      <c r="B68" s="31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 ht="14.25" customHeight="1" x14ac:dyDescent="0.3">
      <c r="A69" s="29"/>
      <c r="B69" s="31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 ht="14.25" customHeight="1" x14ac:dyDescent="0.3">
      <c r="A70" s="29"/>
      <c r="B70" s="31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1:27" ht="14.25" customHeigh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spans="1:27" ht="14.25" customHeigh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spans="1:27" ht="14.25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</row>
    <row r="74" spans="1:27" ht="14.25" customHeigh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1:27" ht="14.25" customHeigh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1:27" ht="14.25" customHeight="1" x14ac:dyDescent="0.3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32" t="s">
        <v>35</v>
      </c>
      <c r="AA76" s="32" t="s">
        <v>36</v>
      </c>
    </row>
    <row r="77" spans="1:27" ht="14.25" customHeigh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33">
        <v>1</v>
      </c>
      <c r="AA77" s="33">
        <v>25</v>
      </c>
    </row>
    <row r="78" spans="1:27" ht="14.25" customHeigh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33">
        <v>2</v>
      </c>
      <c r="AA78" s="33">
        <v>50</v>
      </c>
    </row>
    <row r="79" spans="1:27" ht="14.25" customHeigh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33">
        <v>3</v>
      </c>
      <c r="AA79" s="33">
        <v>75</v>
      </c>
    </row>
    <row r="80" spans="1:27" ht="14.25" customHeigh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33">
        <v>4</v>
      </c>
      <c r="AA80" s="33">
        <v>100</v>
      </c>
    </row>
    <row r="81" spans="1:27" ht="14.25" customHeigh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33">
        <v>5</v>
      </c>
      <c r="AA81" s="33">
        <v>125</v>
      </c>
    </row>
    <row r="82" spans="1:27" ht="14.25" customHeigh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33">
        <v>6</v>
      </c>
      <c r="AA82" s="33">
        <v>150</v>
      </c>
    </row>
    <row r="83" spans="1:27" ht="14.25" customHeigh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33">
        <v>7</v>
      </c>
      <c r="AA83" s="33">
        <v>175</v>
      </c>
    </row>
    <row r="84" spans="1:27" ht="14.25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33">
        <v>8</v>
      </c>
      <c r="AA84" s="33">
        <v>175</v>
      </c>
    </row>
    <row r="85" spans="1:27" ht="14.25" customHeigh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33">
        <v>9</v>
      </c>
      <c r="AA85" s="33">
        <v>175</v>
      </c>
    </row>
    <row r="86" spans="1:27" ht="14.25" customHeigh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33">
        <v>10</v>
      </c>
      <c r="AA86" s="33">
        <v>200</v>
      </c>
    </row>
    <row r="87" spans="1:27" ht="14.25" customHeigh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33">
        <v>11</v>
      </c>
      <c r="AA87" s="33">
        <v>200</v>
      </c>
    </row>
    <row r="88" spans="1:27" ht="14.25" customHeigh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33">
        <v>12</v>
      </c>
      <c r="AA88" s="33">
        <v>200</v>
      </c>
    </row>
    <row r="89" spans="1:27" ht="14.25" customHeigh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33">
        <v>13</v>
      </c>
      <c r="AA89" s="33">
        <v>225</v>
      </c>
    </row>
    <row r="90" spans="1:27" ht="14.25" customHeigh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33">
        <v>14</v>
      </c>
      <c r="AA90" s="33">
        <v>225</v>
      </c>
    </row>
    <row r="91" spans="1:27" ht="14.25" customHeigh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33">
        <v>15</v>
      </c>
      <c r="AA91" s="33">
        <v>225</v>
      </c>
    </row>
    <row r="92" spans="1:27" ht="14.25" customHeigh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33">
        <v>16</v>
      </c>
      <c r="AA92" s="33">
        <v>250</v>
      </c>
    </row>
    <row r="93" spans="1:27" ht="14.25" customHeigh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33">
        <v>17</v>
      </c>
      <c r="AA93" s="33">
        <v>250</v>
      </c>
    </row>
    <row r="94" spans="1:27" ht="14.25" customHeigh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33">
        <v>18</v>
      </c>
      <c r="AA94" s="33">
        <v>250</v>
      </c>
    </row>
    <row r="95" spans="1:27" ht="14.25" customHeigh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33">
        <v>19</v>
      </c>
      <c r="AA95" s="33">
        <v>250</v>
      </c>
    </row>
    <row r="96" spans="1:27" ht="14.25" customHeigh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33">
        <v>20</v>
      </c>
      <c r="AA96" s="33">
        <v>250</v>
      </c>
    </row>
    <row r="97" spans="1:27" ht="14.25" customHeigh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33">
        <v>21</v>
      </c>
      <c r="AA97" s="33">
        <v>250</v>
      </c>
    </row>
    <row r="98" spans="1:27" ht="14.25" customHeigh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33">
        <v>22</v>
      </c>
      <c r="AA98" s="33">
        <v>250</v>
      </c>
    </row>
    <row r="99" spans="1:27" ht="14.25" customHeigh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33">
        <v>23</v>
      </c>
      <c r="AA99" s="33">
        <v>250</v>
      </c>
    </row>
    <row r="100" spans="1:27" ht="14.25" customHeigh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33">
        <v>24</v>
      </c>
      <c r="AA100" s="33">
        <v>250</v>
      </c>
    </row>
    <row r="101" spans="1:27" ht="14.25" customHeigh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33">
        <v>25</v>
      </c>
      <c r="AA101" s="33">
        <v>250</v>
      </c>
    </row>
    <row r="102" spans="1:27" ht="14.25" customHeight="1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33">
        <v>26</v>
      </c>
      <c r="AA102" s="33">
        <v>250</v>
      </c>
    </row>
    <row r="103" spans="1:27" ht="14.25" customHeight="1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33">
        <v>27</v>
      </c>
      <c r="AA103" s="33">
        <v>250</v>
      </c>
    </row>
    <row r="104" spans="1:27" ht="14.25" customHeight="1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33">
        <v>28</v>
      </c>
      <c r="AA104" s="33">
        <v>250</v>
      </c>
    </row>
    <row r="105" spans="1:27" ht="14.25" customHeight="1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33">
        <v>29</v>
      </c>
      <c r="AA105" s="33">
        <v>250</v>
      </c>
    </row>
    <row r="106" spans="1:27" ht="14.25" customHeight="1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33">
        <v>30</v>
      </c>
      <c r="AA106" s="33">
        <v>250</v>
      </c>
    </row>
    <row r="107" spans="1:27" ht="14.25" customHeigh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34"/>
      <c r="AA107" s="34"/>
    </row>
    <row r="108" spans="1:27" ht="14.25" customHeight="1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1:27" ht="14.25" customHeight="1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35"/>
      <c r="AA109" s="35">
        <v>40</v>
      </c>
    </row>
    <row r="110" spans="1:27" ht="14.25" customHeight="1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1:27" ht="14.25" customHeight="1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36" t="e">
        <f>VLOOKUP(AA109,Z77:AA106,2,FALSE)</f>
        <v>#N/A</v>
      </c>
    </row>
    <row r="112" spans="1:27" ht="14.25" customHeight="1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1:27" ht="14.25" customHeight="1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1:27" ht="14.25" customHeight="1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1:27" ht="14.25" customHeight="1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1:27" ht="14.25" customHeigh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1:27" ht="14.25" customHeight="1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1:27" ht="14.25" customHeight="1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1:27" ht="14.25" customHeight="1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1:27" ht="14.25" customHeight="1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1:27" ht="14.25" customHeight="1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1:27" ht="14.25" customHeight="1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1:27" ht="14.25" customHeight="1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1:27" ht="14.25" customHeight="1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1:27" ht="14.25" customHeight="1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1:27" ht="14.25" customHeigh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1:27" ht="14.25" customHeight="1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1:27" ht="14.25" customHeight="1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</row>
    <row r="129" spans="1:27" ht="14.25" customHeigh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</row>
    <row r="130" spans="1:27" ht="14.25" customHeight="1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</row>
    <row r="131" spans="1:27" ht="14.25" customHeight="1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</row>
    <row r="132" spans="1:27" ht="14.25" customHeight="1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spans="1:27" ht="14.25" customHeight="1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</row>
    <row r="134" spans="1:27" ht="14.25" customHeight="1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</row>
    <row r="135" spans="1:27" ht="14.25" customHeight="1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</row>
    <row r="136" spans="1:27" ht="14.25" customHeight="1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</row>
    <row r="137" spans="1:27" ht="14.25" customHeigh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</row>
    <row r="138" spans="1:27" ht="14.25" customHeigh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</row>
    <row r="139" spans="1:27" ht="14.25" customHeigh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</row>
    <row r="140" spans="1:27" ht="14.25" customHeigh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</row>
    <row r="141" spans="1:27" ht="14.25" customHeigh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</row>
    <row r="142" spans="1:27" ht="14.25" customHeigh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</row>
    <row r="143" spans="1:27" ht="14.25" customHeigh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</row>
    <row r="144" spans="1:27" ht="14.25" customHeigh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</row>
    <row r="145" spans="1:27" ht="14.25" customHeigh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</row>
    <row r="146" spans="1:27" ht="14.25" customHeigh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</row>
    <row r="147" spans="1:27" ht="14.25" customHeigh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</row>
    <row r="148" spans="1:27" ht="14.25" customHeigh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</row>
    <row r="149" spans="1:27" ht="14.25" customHeigh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</row>
    <row r="150" spans="1:27" ht="14.25" customHeigh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</row>
    <row r="151" spans="1:27" ht="14.25" customHeigh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</row>
    <row r="152" spans="1:27" ht="14.25" customHeigh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</row>
    <row r="153" spans="1:27" ht="14.25" customHeigh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</row>
    <row r="154" spans="1:27" ht="14.25" customHeight="1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</row>
    <row r="155" spans="1:27" ht="14.25" customHeight="1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</row>
    <row r="156" spans="1:27" ht="14.25" customHeight="1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</row>
    <row r="157" spans="1:27" ht="14.25" customHeight="1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</row>
    <row r="158" spans="1:27" ht="14.25" customHeight="1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</row>
    <row r="159" spans="1:27" ht="14.25" customHeight="1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</row>
    <row r="160" spans="1:27" ht="14.25" customHeight="1" x14ac:dyDescent="0.3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</row>
    <row r="161" spans="1:27" ht="14.25" customHeight="1" x14ac:dyDescent="0.3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</row>
    <row r="162" spans="1:27" ht="14.25" customHeight="1" x14ac:dyDescent="0.3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</row>
    <row r="163" spans="1:27" ht="14.25" customHeight="1" x14ac:dyDescent="0.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</row>
    <row r="164" spans="1:27" ht="14.25" customHeight="1" x14ac:dyDescent="0.3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</row>
    <row r="165" spans="1:27" ht="14.25" customHeight="1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</row>
    <row r="166" spans="1:27" ht="14.25" customHeight="1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</row>
    <row r="167" spans="1:27" ht="14.25" customHeight="1" x14ac:dyDescent="0.3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</row>
    <row r="168" spans="1:27" ht="14.25" customHeight="1" x14ac:dyDescent="0.3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</row>
    <row r="169" spans="1:27" ht="14.25" customHeight="1" x14ac:dyDescent="0.3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</row>
    <row r="170" spans="1:27" ht="14.25" customHeight="1" x14ac:dyDescent="0.3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</row>
    <row r="171" spans="1:27" ht="14.25" customHeight="1" x14ac:dyDescent="0.3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</row>
    <row r="172" spans="1:27" ht="14.25" customHeight="1" x14ac:dyDescent="0.3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</row>
    <row r="173" spans="1:27" ht="14.25" customHeight="1" x14ac:dyDescent="0.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</row>
    <row r="174" spans="1:27" ht="14.25" customHeight="1" x14ac:dyDescent="0.3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</row>
    <row r="175" spans="1:27" ht="14.25" customHeight="1" x14ac:dyDescent="0.3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</row>
    <row r="176" spans="1:27" ht="14.25" customHeight="1" x14ac:dyDescent="0.3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</row>
    <row r="177" spans="1:27" ht="14.25" customHeight="1" x14ac:dyDescent="0.3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</row>
    <row r="178" spans="1:27" ht="14.25" customHeight="1" x14ac:dyDescent="0.3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</row>
    <row r="179" spans="1:27" ht="14.25" customHeight="1" x14ac:dyDescent="0.3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</row>
    <row r="180" spans="1:27" ht="14.25" customHeight="1" x14ac:dyDescent="0.3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</row>
    <row r="181" spans="1:27" ht="14.25" customHeight="1" x14ac:dyDescent="0.3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</row>
    <row r="182" spans="1:27" ht="14.25" customHeight="1" x14ac:dyDescent="0.3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</row>
    <row r="183" spans="1:27" ht="14.25" customHeight="1" x14ac:dyDescent="0.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</row>
    <row r="184" spans="1:27" ht="14.25" customHeight="1" x14ac:dyDescent="0.3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</row>
    <row r="185" spans="1:27" ht="14.25" customHeight="1" x14ac:dyDescent="0.3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</row>
    <row r="186" spans="1:27" ht="14.25" customHeight="1" x14ac:dyDescent="0.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</row>
    <row r="187" spans="1:27" ht="14.25" customHeight="1" x14ac:dyDescent="0.3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</row>
    <row r="188" spans="1:27" ht="14.25" customHeight="1" x14ac:dyDescent="0.3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</row>
    <row r="189" spans="1:27" ht="14.25" customHeight="1" x14ac:dyDescent="0.3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</row>
    <row r="190" spans="1:27" ht="14.25" customHeight="1" x14ac:dyDescent="0.3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</row>
    <row r="191" spans="1:27" ht="14.25" customHeight="1" x14ac:dyDescent="0.3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</row>
    <row r="192" spans="1:27" ht="14.25" customHeight="1" x14ac:dyDescent="0.3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</row>
    <row r="193" spans="1:27" ht="14.25" customHeight="1" x14ac:dyDescent="0.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</row>
    <row r="194" spans="1:27" ht="14.25" customHeight="1" x14ac:dyDescent="0.3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</row>
    <row r="195" spans="1:27" ht="14.25" customHeight="1" x14ac:dyDescent="0.3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</row>
    <row r="196" spans="1:27" ht="14.25" customHeight="1" x14ac:dyDescent="0.3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</row>
    <row r="197" spans="1:27" ht="14.25" customHeight="1" x14ac:dyDescent="0.3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</row>
    <row r="198" spans="1:27" ht="14.25" customHeight="1" x14ac:dyDescent="0.3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</row>
    <row r="199" spans="1:27" ht="14.25" customHeight="1" x14ac:dyDescent="0.3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</row>
    <row r="200" spans="1:27" ht="14.25" customHeight="1" x14ac:dyDescent="0.3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</row>
    <row r="201" spans="1:27" ht="14.25" customHeight="1" x14ac:dyDescent="0.3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</row>
    <row r="202" spans="1:27" ht="14.25" customHeight="1" x14ac:dyDescent="0.3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</row>
    <row r="203" spans="1:27" ht="14.25" customHeight="1" x14ac:dyDescent="0.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</row>
    <row r="204" spans="1:27" ht="14.25" customHeight="1" x14ac:dyDescent="0.3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</row>
    <row r="205" spans="1:27" ht="14.25" customHeight="1" x14ac:dyDescent="0.3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</row>
    <row r="206" spans="1:27" ht="14.25" customHeight="1" x14ac:dyDescent="0.3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</row>
    <row r="207" spans="1:27" ht="14.25" customHeight="1" x14ac:dyDescent="0.3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</row>
    <row r="208" spans="1:27" ht="14.25" customHeight="1" x14ac:dyDescent="0.3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</row>
    <row r="209" spans="1:27" ht="14.25" customHeight="1" x14ac:dyDescent="0.3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</row>
    <row r="210" spans="1:27" ht="14.25" customHeight="1" x14ac:dyDescent="0.3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</row>
    <row r="211" spans="1:27" ht="14.25" customHeight="1" x14ac:dyDescent="0.3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</row>
    <row r="212" spans="1:27" ht="14.25" customHeight="1" x14ac:dyDescent="0.3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</row>
    <row r="213" spans="1:27" ht="14.25" customHeight="1" x14ac:dyDescent="0.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</row>
    <row r="214" spans="1:27" ht="14.25" customHeight="1" x14ac:dyDescent="0.3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</row>
    <row r="215" spans="1:27" ht="14.25" customHeight="1" x14ac:dyDescent="0.3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</row>
    <row r="216" spans="1:27" ht="14.25" customHeight="1" x14ac:dyDescent="0.3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</row>
    <row r="217" spans="1:27" ht="14.25" customHeight="1" x14ac:dyDescent="0.3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</row>
    <row r="218" spans="1:27" ht="14.25" customHeight="1" x14ac:dyDescent="0.3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</row>
    <row r="219" spans="1:27" ht="14.25" customHeight="1" x14ac:dyDescent="0.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</row>
    <row r="220" spans="1:27" ht="14.25" customHeight="1" x14ac:dyDescent="0.3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</row>
    <row r="221" spans="1:27" ht="14.25" customHeight="1" x14ac:dyDescent="0.3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</row>
    <row r="222" spans="1:27" ht="14.25" customHeight="1" x14ac:dyDescent="0.3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</row>
    <row r="223" spans="1:27" ht="14.25" customHeight="1" x14ac:dyDescent="0.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</row>
    <row r="224" spans="1:27" ht="14.25" customHeight="1" x14ac:dyDescent="0.3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</row>
    <row r="225" spans="1:27" ht="14.25" customHeight="1" x14ac:dyDescent="0.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</row>
    <row r="226" spans="1:27" ht="14.25" customHeight="1" x14ac:dyDescent="0.3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</row>
    <row r="227" spans="1:27" ht="14.25" customHeight="1" x14ac:dyDescent="0.3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</row>
    <row r="228" spans="1:27" ht="14.25" customHeight="1" x14ac:dyDescent="0.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</row>
    <row r="229" spans="1:27" ht="14.25" customHeight="1" x14ac:dyDescent="0.3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</row>
    <row r="230" spans="1:27" ht="14.25" customHeight="1" x14ac:dyDescent="0.3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</row>
    <row r="231" spans="1:27" ht="14.25" customHeight="1" x14ac:dyDescent="0.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</row>
    <row r="232" spans="1:27" ht="14.25" customHeight="1" x14ac:dyDescent="0.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</row>
    <row r="233" spans="1:27" ht="14.25" customHeight="1" x14ac:dyDescent="0.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</row>
    <row r="234" spans="1:27" ht="14.25" customHeight="1" x14ac:dyDescent="0.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</row>
    <row r="235" spans="1:27" ht="14.25" customHeight="1" x14ac:dyDescent="0.3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</row>
    <row r="236" spans="1:27" ht="14.25" customHeight="1" x14ac:dyDescent="0.3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</row>
    <row r="237" spans="1:27" ht="14.25" customHeight="1" x14ac:dyDescent="0.3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</row>
    <row r="238" spans="1:27" ht="14.25" customHeight="1" x14ac:dyDescent="0.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</row>
    <row r="239" spans="1:27" ht="14.25" customHeight="1" x14ac:dyDescent="0.3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</row>
    <row r="240" spans="1:27" ht="14.25" customHeight="1" x14ac:dyDescent="0.3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</row>
    <row r="241" spans="1:27" ht="14.25" customHeight="1" x14ac:dyDescent="0.3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</row>
    <row r="242" spans="1:27" ht="14.25" customHeight="1" x14ac:dyDescent="0.3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</row>
    <row r="243" spans="1:27" ht="14.25" customHeight="1" x14ac:dyDescent="0.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</row>
    <row r="244" spans="1:27" ht="14.25" customHeight="1" x14ac:dyDescent="0.3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</row>
    <row r="245" spans="1:27" ht="14.25" customHeight="1" x14ac:dyDescent="0.3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</row>
    <row r="246" spans="1:27" ht="14.25" customHeight="1" x14ac:dyDescent="0.3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</row>
    <row r="247" spans="1:27" ht="14.25" customHeight="1" x14ac:dyDescent="0.3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</row>
    <row r="248" spans="1:27" ht="14.25" customHeight="1" x14ac:dyDescent="0.3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</row>
    <row r="249" spans="1:27" ht="14.25" customHeight="1" x14ac:dyDescent="0.3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</row>
    <row r="250" spans="1:27" ht="14.25" customHeight="1" x14ac:dyDescent="0.3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</row>
    <row r="251" spans="1:27" ht="14.25" customHeight="1" x14ac:dyDescent="0.3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</row>
    <row r="252" spans="1:27" ht="14.25" customHeight="1" x14ac:dyDescent="0.3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</row>
    <row r="253" spans="1:27" ht="14.25" customHeight="1" x14ac:dyDescent="0.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</row>
    <row r="254" spans="1:27" ht="14.25" customHeight="1" x14ac:dyDescent="0.3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</row>
    <row r="255" spans="1:27" ht="14.25" customHeight="1" x14ac:dyDescent="0.3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</row>
    <row r="256" spans="1:27" ht="14.25" customHeight="1" x14ac:dyDescent="0.3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</row>
    <row r="257" spans="1:27" ht="14.25" customHeight="1" x14ac:dyDescent="0.3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</row>
    <row r="258" spans="1:27" ht="14.25" customHeight="1" x14ac:dyDescent="0.3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</row>
    <row r="259" spans="1:27" ht="14.25" customHeight="1" x14ac:dyDescent="0.3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</row>
    <row r="260" spans="1:27" ht="14.25" customHeight="1" x14ac:dyDescent="0.3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</row>
    <row r="261" spans="1:27" ht="14.25" customHeight="1" x14ac:dyDescent="0.3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</row>
    <row r="262" spans="1:27" ht="14.25" customHeight="1" x14ac:dyDescent="0.3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</row>
    <row r="263" spans="1:27" ht="14.25" customHeight="1" x14ac:dyDescent="0.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</row>
    <row r="264" spans="1:27" ht="14.25" customHeight="1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</row>
    <row r="265" spans="1:27" ht="14.25" customHeight="1" x14ac:dyDescent="0.3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</row>
    <row r="266" spans="1:27" ht="14.25" customHeight="1" x14ac:dyDescent="0.3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</row>
    <row r="267" spans="1:27" ht="14.25" customHeight="1" x14ac:dyDescent="0.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</row>
    <row r="268" spans="1:27" ht="14.25" customHeight="1" x14ac:dyDescent="0.3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</row>
    <row r="269" spans="1:27" ht="14.25" customHeight="1" x14ac:dyDescent="0.3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</row>
    <row r="270" spans="1:27" ht="14.25" customHeight="1" x14ac:dyDescent="0.3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</row>
    <row r="271" spans="1:27" ht="14.25" customHeight="1" x14ac:dyDescent="0.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</row>
    <row r="272" spans="1:27" ht="14.25" customHeight="1" x14ac:dyDescent="0.3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</row>
    <row r="273" spans="1:27" ht="14.25" customHeight="1" x14ac:dyDescent="0.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</row>
    <row r="274" spans="1:27" ht="14.25" customHeight="1" x14ac:dyDescent="0.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</row>
    <row r="275" spans="1:27" ht="14.25" customHeight="1" x14ac:dyDescent="0.3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</row>
    <row r="276" spans="1:27" ht="14.25" customHeight="1" x14ac:dyDescent="0.3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</row>
    <row r="277" spans="1:27" ht="14.25" customHeight="1" x14ac:dyDescent="0.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</row>
    <row r="278" spans="1:27" ht="14.25" customHeight="1" x14ac:dyDescent="0.3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</row>
    <row r="279" spans="1:27" ht="14.25" customHeight="1" x14ac:dyDescent="0.3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</row>
    <row r="280" spans="1:27" ht="14.25" customHeight="1" x14ac:dyDescent="0.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</row>
    <row r="281" spans="1:27" ht="14.25" customHeight="1" x14ac:dyDescent="0.3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</row>
    <row r="282" spans="1:27" ht="14.25" customHeight="1" x14ac:dyDescent="0.3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</row>
    <row r="283" spans="1:27" ht="14.25" customHeight="1" x14ac:dyDescent="0.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</row>
    <row r="284" spans="1:27" ht="14.25" customHeight="1" x14ac:dyDescent="0.3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</row>
    <row r="285" spans="1:27" ht="14.25" customHeight="1" x14ac:dyDescent="0.3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</row>
    <row r="286" spans="1:27" ht="14.25" customHeight="1" x14ac:dyDescent="0.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</row>
    <row r="287" spans="1:27" ht="14.25" customHeight="1" x14ac:dyDescent="0.3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</row>
    <row r="288" spans="1:27" ht="14.25" customHeight="1" x14ac:dyDescent="0.3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</row>
    <row r="289" spans="1:27" ht="14.25" customHeight="1" x14ac:dyDescent="0.3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</row>
    <row r="290" spans="1:27" ht="14.25" customHeight="1" x14ac:dyDescent="0.3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</row>
    <row r="291" spans="1:27" ht="14.25" customHeight="1" x14ac:dyDescent="0.3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</row>
    <row r="292" spans="1:27" ht="14.25" customHeight="1" x14ac:dyDescent="0.3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</row>
    <row r="293" spans="1:27" ht="14.25" customHeight="1" x14ac:dyDescent="0.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</row>
    <row r="294" spans="1:27" ht="14.25" customHeight="1" x14ac:dyDescent="0.3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</row>
    <row r="295" spans="1:27" ht="14.25" customHeight="1" x14ac:dyDescent="0.3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</row>
    <row r="296" spans="1:27" ht="14.25" customHeight="1" x14ac:dyDescent="0.3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</row>
    <row r="297" spans="1:27" ht="14.25" customHeight="1" x14ac:dyDescent="0.3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</row>
    <row r="298" spans="1:27" ht="14.25" customHeight="1" x14ac:dyDescent="0.3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</row>
    <row r="299" spans="1:27" ht="14.25" customHeight="1" x14ac:dyDescent="0.3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</row>
    <row r="300" spans="1:27" ht="14.25" customHeight="1" x14ac:dyDescent="0.3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</row>
    <row r="301" spans="1:27" ht="14.25" customHeight="1" x14ac:dyDescent="0.3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</row>
    <row r="302" spans="1:27" ht="14.25" customHeight="1" x14ac:dyDescent="0.3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</row>
    <row r="303" spans="1:27" ht="14.25" customHeight="1" x14ac:dyDescent="0.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</row>
    <row r="304" spans="1:27" ht="14.25" customHeight="1" x14ac:dyDescent="0.3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</row>
    <row r="305" spans="1:27" ht="14.25" customHeight="1" x14ac:dyDescent="0.3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</row>
    <row r="306" spans="1:27" ht="14.25" customHeight="1" x14ac:dyDescent="0.3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</row>
    <row r="307" spans="1:27" ht="14.25" customHeight="1" x14ac:dyDescent="0.3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</row>
    <row r="308" spans="1:27" ht="14.25" customHeight="1" x14ac:dyDescent="0.3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</row>
    <row r="309" spans="1:27" ht="14.25" customHeight="1" x14ac:dyDescent="0.3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</row>
    <row r="310" spans="1:27" ht="14.25" customHeight="1" x14ac:dyDescent="0.3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</row>
    <row r="311" spans="1:27" ht="14.25" customHeight="1" x14ac:dyDescent="0.3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</row>
    <row r="312" spans="1:27" ht="14.25" customHeight="1" x14ac:dyDescent="0.3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</row>
    <row r="313" spans="1:27" ht="14.25" customHeight="1" x14ac:dyDescent="0.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</row>
    <row r="314" spans="1:27" ht="14.25" customHeight="1" x14ac:dyDescent="0.3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</row>
    <row r="315" spans="1:27" ht="14.25" customHeight="1" x14ac:dyDescent="0.3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</row>
    <row r="316" spans="1:27" ht="14.25" customHeight="1" x14ac:dyDescent="0.3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</row>
    <row r="317" spans="1:27" ht="14.25" customHeight="1" x14ac:dyDescent="0.3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</row>
    <row r="318" spans="1:27" ht="14.25" customHeight="1" x14ac:dyDescent="0.3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</row>
    <row r="319" spans="1:27" ht="14.25" customHeight="1" x14ac:dyDescent="0.3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</row>
    <row r="320" spans="1:27" ht="14.25" customHeight="1" x14ac:dyDescent="0.3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</row>
    <row r="321" spans="1:27" ht="14.25" customHeight="1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</row>
    <row r="322" spans="1:27" ht="14.25" customHeight="1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</row>
    <row r="323" spans="1:27" ht="14.25" customHeight="1" x14ac:dyDescent="0.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</row>
    <row r="324" spans="1:27" ht="14.25" customHeight="1" x14ac:dyDescent="0.3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</row>
    <row r="325" spans="1:27" ht="14.25" customHeight="1" x14ac:dyDescent="0.3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</row>
    <row r="326" spans="1:27" ht="14.25" customHeight="1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</row>
    <row r="327" spans="1:27" ht="14.25" customHeight="1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</row>
    <row r="328" spans="1:27" ht="14.25" customHeight="1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</row>
    <row r="329" spans="1:27" ht="14.25" customHeight="1" x14ac:dyDescent="0.3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</row>
    <row r="330" spans="1:27" ht="14.25" customHeight="1" x14ac:dyDescent="0.3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</row>
    <row r="331" spans="1:27" ht="14.25" customHeight="1" x14ac:dyDescent="0.3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</row>
    <row r="332" spans="1:27" ht="14.25" customHeight="1" x14ac:dyDescent="0.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</row>
    <row r="333" spans="1:27" ht="14.25" customHeight="1" x14ac:dyDescent="0.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</row>
    <row r="334" spans="1:27" ht="14.25" customHeight="1" x14ac:dyDescent="0.3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</row>
    <row r="335" spans="1:27" ht="14.25" customHeight="1" x14ac:dyDescent="0.3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</row>
    <row r="336" spans="1:27" ht="14.25" customHeight="1" x14ac:dyDescent="0.3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</row>
    <row r="337" spans="1:27" ht="14.25" customHeight="1" x14ac:dyDescent="0.3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</row>
    <row r="338" spans="1:27" ht="14.25" customHeight="1" x14ac:dyDescent="0.3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</row>
    <row r="339" spans="1:27" ht="14.25" customHeight="1" x14ac:dyDescent="0.3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</row>
    <row r="340" spans="1:27" ht="14.25" customHeight="1" x14ac:dyDescent="0.3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</row>
    <row r="341" spans="1:27" ht="14.25" customHeight="1" x14ac:dyDescent="0.3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</row>
    <row r="342" spans="1:27" ht="14.25" customHeight="1" x14ac:dyDescent="0.3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</row>
    <row r="343" spans="1:27" ht="14.25" customHeight="1" x14ac:dyDescent="0.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</row>
    <row r="344" spans="1:27" ht="14.25" customHeight="1" x14ac:dyDescent="0.3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</row>
    <row r="345" spans="1:27" ht="14.25" customHeight="1" x14ac:dyDescent="0.3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</row>
    <row r="346" spans="1:27" ht="14.25" customHeight="1" x14ac:dyDescent="0.3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</row>
    <row r="347" spans="1:27" ht="14.25" customHeight="1" x14ac:dyDescent="0.3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</row>
    <row r="348" spans="1:27" ht="14.25" customHeight="1" x14ac:dyDescent="0.3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</row>
    <row r="349" spans="1:27" ht="14.25" customHeight="1" x14ac:dyDescent="0.3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</row>
    <row r="350" spans="1:27" ht="14.25" customHeight="1" x14ac:dyDescent="0.3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</row>
    <row r="351" spans="1:27" ht="14.25" customHeight="1" x14ac:dyDescent="0.3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</row>
    <row r="352" spans="1:27" ht="14.25" customHeight="1" x14ac:dyDescent="0.3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</row>
    <row r="353" spans="1:27" ht="14.25" customHeight="1" x14ac:dyDescent="0.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</row>
    <row r="354" spans="1:27" ht="14.25" customHeight="1" x14ac:dyDescent="0.3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</row>
    <row r="355" spans="1:27" ht="14.25" customHeight="1" x14ac:dyDescent="0.3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</row>
    <row r="356" spans="1:27" ht="14.25" customHeight="1" x14ac:dyDescent="0.3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</row>
    <row r="357" spans="1:27" ht="14.25" customHeight="1" x14ac:dyDescent="0.3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</row>
    <row r="358" spans="1:27" ht="14.25" customHeight="1" x14ac:dyDescent="0.3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</row>
    <row r="359" spans="1:27" ht="14.25" customHeight="1" x14ac:dyDescent="0.3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</row>
    <row r="360" spans="1:27" ht="14.25" customHeight="1" x14ac:dyDescent="0.3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</row>
    <row r="361" spans="1:27" ht="14.25" customHeight="1" x14ac:dyDescent="0.3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</row>
    <row r="362" spans="1:27" ht="14.25" customHeight="1" x14ac:dyDescent="0.3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</row>
    <row r="363" spans="1:27" ht="14.25" customHeight="1" x14ac:dyDescent="0.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</row>
    <row r="364" spans="1:27" ht="14.25" customHeight="1" x14ac:dyDescent="0.3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</row>
    <row r="365" spans="1:27" ht="14.25" customHeight="1" x14ac:dyDescent="0.3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</row>
    <row r="366" spans="1:27" ht="14.25" customHeight="1" x14ac:dyDescent="0.3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</row>
    <row r="367" spans="1:27" ht="14.25" customHeight="1" x14ac:dyDescent="0.3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</row>
    <row r="368" spans="1:27" ht="14.25" customHeight="1" x14ac:dyDescent="0.3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</row>
    <row r="369" spans="1:27" ht="14.25" customHeight="1" x14ac:dyDescent="0.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</row>
    <row r="370" spans="1:27" ht="14.25" customHeight="1" x14ac:dyDescent="0.3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</row>
    <row r="371" spans="1:27" ht="14.25" customHeight="1" x14ac:dyDescent="0.3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</row>
    <row r="372" spans="1:27" ht="14.25" customHeight="1" x14ac:dyDescent="0.3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</row>
    <row r="373" spans="1:27" ht="14.25" customHeight="1" x14ac:dyDescent="0.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</row>
    <row r="374" spans="1:27" ht="14.25" customHeight="1" x14ac:dyDescent="0.3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</row>
    <row r="375" spans="1:27" ht="14.25" customHeight="1" x14ac:dyDescent="0.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</row>
    <row r="376" spans="1:27" ht="14.25" customHeight="1" x14ac:dyDescent="0.3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</row>
    <row r="377" spans="1:27" ht="14.25" customHeight="1" x14ac:dyDescent="0.3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</row>
    <row r="378" spans="1:27" ht="14.25" customHeight="1" x14ac:dyDescent="0.3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</row>
    <row r="379" spans="1:27" ht="14.25" customHeight="1" x14ac:dyDescent="0.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</row>
    <row r="380" spans="1:27" ht="14.25" customHeight="1" x14ac:dyDescent="0.3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</row>
    <row r="381" spans="1:27" ht="14.25" customHeight="1" x14ac:dyDescent="0.3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</row>
    <row r="382" spans="1:27" ht="14.25" customHeight="1" x14ac:dyDescent="0.3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</row>
    <row r="383" spans="1:27" ht="14.25" customHeight="1" x14ac:dyDescent="0.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</row>
    <row r="384" spans="1:27" ht="14.25" customHeight="1" x14ac:dyDescent="0.3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</row>
    <row r="385" spans="1:27" ht="14.25" customHeight="1" x14ac:dyDescent="0.3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</row>
    <row r="386" spans="1:27" ht="14.25" customHeight="1" x14ac:dyDescent="0.3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</row>
    <row r="387" spans="1:27" ht="14.25" customHeight="1" x14ac:dyDescent="0.3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</row>
    <row r="388" spans="1:27" ht="14.25" customHeight="1" x14ac:dyDescent="0.3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</row>
    <row r="389" spans="1:27" ht="14.25" customHeight="1" x14ac:dyDescent="0.3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</row>
    <row r="390" spans="1:27" ht="14.25" customHeight="1" x14ac:dyDescent="0.3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</row>
    <row r="391" spans="1:27" ht="14.25" customHeight="1" x14ac:dyDescent="0.3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</row>
    <row r="392" spans="1:27" ht="14.25" customHeight="1" x14ac:dyDescent="0.3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</row>
    <row r="393" spans="1:27" ht="14.25" customHeight="1" x14ac:dyDescent="0.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</row>
    <row r="394" spans="1:27" ht="14.25" customHeight="1" x14ac:dyDescent="0.3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</row>
    <row r="395" spans="1:27" ht="14.25" customHeight="1" x14ac:dyDescent="0.3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</row>
    <row r="396" spans="1:27" ht="14.25" customHeight="1" x14ac:dyDescent="0.3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</row>
    <row r="397" spans="1:27" ht="14.25" customHeight="1" x14ac:dyDescent="0.3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</row>
    <row r="398" spans="1:27" ht="14.25" customHeight="1" x14ac:dyDescent="0.3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</row>
    <row r="399" spans="1:27" ht="14.25" customHeight="1" x14ac:dyDescent="0.3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</row>
    <row r="400" spans="1:27" ht="14.25" customHeight="1" x14ac:dyDescent="0.3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</row>
    <row r="401" spans="1:27" ht="14.25" customHeight="1" x14ac:dyDescent="0.3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</row>
    <row r="402" spans="1:27" ht="14.25" customHeight="1" x14ac:dyDescent="0.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</row>
    <row r="403" spans="1:27" ht="14.25" customHeight="1" x14ac:dyDescent="0.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</row>
    <row r="404" spans="1:27" ht="14.25" customHeight="1" x14ac:dyDescent="0.3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</row>
    <row r="405" spans="1:27" ht="14.25" customHeight="1" x14ac:dyDescent="0.3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</row>
    <row r="406" spans="1:27" ht="14.25" customHeight="1" x14ac:dyDescent="0.3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</row>
    <row r="407" spans="1:27" ht="14.25" customHeight="1" x14ac:dyDescent="0.3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</row>
    <row r="408" spans="1:27" ht="14.25" customHeight="1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</row>
    <row r="409" spans="1:27" ht="14.25" customHeight="1" x14ac:dyDescent="0.3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</row>
    <row r="410" spans="1:27" ht="14.25" customHeight="1" x14ac:dyDescent="0.3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</row>
    <row r="411" spans="1:27" ht="14.25" customHeight="1" x14ac:dyDescent="0.3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</row>
    <row r="412" spans="1:27" ht="14.25" customHeight="1" x14ac:dyDescent="0.3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</row>
    <row r="413" spans="1:27" ht="14.25" customHeight="1" x14ac:dyDescent="0.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</row>
    <row r="414" spans="1:27" ht="14.25" customHeight="1" x14ac:dyDescent="0.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</row>
    <row r="415" spans="1:27" ht="14.25" customHeight="1" x14ac:dyDescent="0.3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</row>
    <row r="416" spans="1:27" ht="14.25" customHeight="1" x14ac:dyDescent="0.3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</row>
    <row r="417" spans="1:27" ht="14.25" customHeight="1" x14ac:dyDescent="0.3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</row>
    <row r="418" spans="1:27" ht="14.25" customHeight="1" x14ac:dyDescent="0.3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</row>
    <row r="419" spans="1:27" ht="14.25" customHeight="1" x14ac:dyDescent="0.3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</row>
    <row r="420" spans="1:27" ht="14.25" customHeight="1" x14ac:dyDescent="0.3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</row>
    <row r="421" spans="1:27" ht="14.25" customHeight="1" x14ac:dyDescent="0.3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</row>
    <row r="422" spans="1:27" ht="14.25" customHeight="1" x14ac:dyDescent="0.3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</row>
    <row r="423" spans="1:27" ht="14.25" customHeight="1" x14ac:dyDescent="0.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</row>
    <row r="424" spans="1:27" ht="14.25" customHeight="1" x14ac:dyDescent="0.3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</row>
    <row r="425" spans="1:27" ht="14.25" customHeight="1" x14ac:dyDescent="0.3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</row>
    <row r="426" spans="1:27" ht="14.25" customHeight="1" x14ac:dyDescent="0.3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</row>
    <row r="427" spans="1:27" ht="14.25" customHeight="1" x14ac:dyDescent="0.3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</row>
    <row r="428" spans="1:27" ht="14.25" customHeight="1" x14ac:dyDescent="0.3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</row>
    <row r="429" spans="1:27" ht="14.25" customHeight="1" x14ac:dyDescent="0.3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</row>
    <row r="430" spans="1:27" ht="14.25" customHeight="1" x14ac:dyDescent="0.3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</row>
    <row r="431" spans="1:27" ht="14.25" customHeight="1" x14ac:dyDescent="0.3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</row>
    <row r="432" spans="1:27" ht="14.25" customHeight="1" x14ac:dyDescent="0.3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</row>
    <row r="433" spans="1:27" ht="14.25" customHeight="1" x14ac:dyDescent="0.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</row>
    <row r="434" spans="1:27" ht="14.25" customHeight="1" x14ac:dyDescent="0.3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</row>
    <row r="435" spans="1:27" ht="14.25" customHeight="1" x14ac:dyDescent="0.3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</row>
    <row r="436" spans="1:27" ht="14.25" customHeight="1" x14ac:dyDescent="0.3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</row>
    <row r="437" spans="1:27" ht="14.25" customHeight="1" x14ac:dyDescent="0.3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</row>
    <row r="438" spans="1:27" ht="14.25" customHeight="1" x14ac:dyDescent="0.3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</row>
    <row r="439" spans="1:27" ht="14.25" customHeight="1" x14ac:dyDescent="0.3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</row>
    <row r="440" spans="1:27" ht="14.25" customHeight="1" x14ac:dyDescent="0.3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</row>
    <row r="441" spans="1:27" ht="14.25" customHeight="1" x14ac:dyDescent="0.3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</row>
    <row r="442" spans="1:27" ht="14.25" customHeight="1" x14ac:dyDescent="0.3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</row>
    <row r="443" spans="1:27" ht="14.25" customHeight="1" x14ac:dyDescent="0.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</row>
    <row r="444" spans="1:27" ht="14.25" customHeight="1" x14ac:dyDescent="0.3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</row>
    <row r="445" spans="1:27" ht="14.25" customHeight="1" x14ac:dyDescent="0.3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</row>
    <row r="446" spans="1:27" ht="14.25" customHeight="1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</row>
    <row r="447" spans="1:27" ht="14.25" customHeight="1" x14ac:dyDescent="0.3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</row>
    <row r="448" spans="1:27" ht="14.25" customHeight="1" x14ac:dyDescent="0.3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</row>
    <row r="449" spans="1:27" ht="14.25" customHeight="1" x14ac:dyDescent="0.3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</row>
    <row r="450" spans="1:27" ht="14.25" customHeight="1" x14ac:dyDescent="0.3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</row>
    <row r="451" spans="1:27" ht="14.25" customHeight="1" x14ac:dyDescent="0.3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</row>
    <row r="452" spans="1:27" ht="14.25" customHeight="1" x14ac:dyDescent="0.3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</row>
    <row r="453" spans="1:27" ht="14.25" customHeight="1" x14ac:dyDescent="0.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</row>
    <row r="454" spans="1:27" ht="14.25" customHeight="1" x14ac:dyDescent="0.3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</row>
    <row r="455" spans="1:27" ht="14.25" customHeight="1" x14ac:dyDescent="0.3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</row>
    <row r="456" spans="1:27" ht="14.25" customHeight="1" x14ac:dyDescent="0.3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</row>
    <row r="457" spans="1:27" ht="14.25" customHeight="1" x14ac:dyDescent="0.3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</row>
    <row r="458" spans="1:27" ht="14.25" customHeight="1" x14ac:dyDescent="0.3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</row>
    <row r="459" spans="1:27" ht="14.25" customHeight="1" x14ac:dyDescent="0.3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</row>
    <row r="460" spans="1:27" ht="14.25" customHeight="1" x14ac:dyDescent="0.3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</row>
    <row r="461" spans="1:27" ht="14.25" customHeight="1" x14ac:dyDescent="0.3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</row>
    <row r="462" spans="1:27" ht="14.25" customHeight="1" x14ac:dyDescent="0.3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</row>
    <row r="463" spans="1:27" ht="14.25" customHeight="1" x14ac:dyDescent="0.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</row>
    <row r="464" spans="1:27" ht="14.25" customHeight="1" x14ac:dyDescent="0.3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</row>
    <row r="465" spans="1:27" ht="14.25" customHeight="1" x14ac:dyDescent="0.3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</row>
    <row r="466" spans="1:27" ht="14.25" customHeight="1" x14ac:dyDescent="0.3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</row>
    <row r="467" spans="1:27" ht="14.25" customHeight="1" x14ac:dyDescent="0.3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</row>
    <row r="468" spans="1:27" ht="14.25" customHeight="1" x14ac:dyDescent="0.3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</row>
    <row r="469" spans="1:27" ht="14.25" customHeight="1" x14ac:dyDescent="0.3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</row>
    <row r="470" spans="1:27" ht="14.25" customHeight="1" x14ac:dyDescent="0.3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</row>
    <row r="471" spans="1:27" ht="14.25" customHeight="1" x14ac:dyDescent="0.3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</row>
    <row r="472" spans="1:27" ht="14.25" customHeight="1" x14ac:dyDescent="0.3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</row>
    <row r="473" spans="1:27" ht="14.25" customHeight="1" x14ac:dyDescent="0.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</row>
    <row r="474" spans="1:27" ht="14.25" customHeight="1" x14ac:dyDescent="0.3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</row>
    <row r="475" spans="1:27" ht="14.25" customHeight="1" x14ac:dyDescent="0.3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</row>
    <row r="476" spans="1:27" ht="14.25" customHeight="1" x14ac:dyDescent="0.3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</row>
    <row r="477" spans="1:27" ht="14.25" customHeight="1" x14ac:dyDescent="0.3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</row>
    <row r="478" spans="1:27" ht="14.25" customHeight="1" x14ac:dyDescent="0.3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</row>
    <row r="479" spans="1:27" ht="14.25" customHeight="1" x14ac:dyDescent="0.3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</row>
    <row r="480" spans="1:27" ht="14.25" customHeight="1" x14ac:dyDescent="0.3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</row>
    <row r="481" spans="1:27" ht="14.25" customHeight="1" x14ac:dyDescent="0.3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</row>
    <row r="482" spans="1:27" ht="14.25" customHeight="1" x14ac:dyDescent="0.3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</row>
    <row r="483" spans="1:27" ht="14.25" customHeight="1" x14ac:dyDescent="0.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</row>
    <row r="484" spans="1:27" ht="14.25" customHeight="1" x14ac:dyDescent="0.3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</row>
    <row r="485" spans="1:27" ht="14.25" customHeight="1" x14ac:dyDescent="0.3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</row>
    <row r="486" spans="1:27" ht="14.25" customHeight="1" x14ac:dyDescent="0.3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</row>
    <row r="487" spans="1:27" ht="14.25" customHeight="1" x14ac:dyDescent="0.3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</row>
    <row r="488" spans="1:27" ht="14.25" customHeight="1" x14ac:dyDescent="0.3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</row>
    <row r="489" spans="1:27" ht="14.25" customHeight="1" x14ac:dyDescent="0.3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</row>
    <row r="490" spans="1:27" ht="14.25" customHeight="1" x14ac:dyDescent="0.3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</row>
    <row r="491" spans="1:27" ht="14.25" customHeight="1" x14ac:dyDescent="0.3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</row>
    <row r="492" spans="1:27" ht="14.25" customHeight="1" x14ac:dyDescent="0.3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</row>
    <row r="493" spans="1:27" ht="14.25" customHeight="1" x14ac:dyDescent="0.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</row>
    <row r="494" spans="1:27" ht="14.25" customHeight="1" x14ac:dyDescent="0.3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</row>
    <row r="495" spans="1:27" ht="14.25" customHeight="1" x14ac:dyDescent="0.3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</row>
    <row r="496" spans="1:27" ht="14.25" customHeight="1" x14ac:dyDescent="0.3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</row>
    <row r="497" spans="1:27" ht="14.25" customHeight="1" x14ac:dyDescent="0.3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</row>
    <row r="498" spans="1:27" ht="14.25" customHeight="1" x14ac:dyDescent="0.3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</row>
    <row r="499" spans="1:27" ht="14.25" customHeight="1" x14ac:dyDescent="0.3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</row>
    <row r="500" spans="1:27" ht="14.25" customHeight="1" x14ac:dyDescent="0.3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</row>
    <row r="501" spans="1:27" ht="14.25" customHeight="1" x14ac:dyDescent="0.3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</row>
    <row r="502" spans="1:27" ht="14.25" customHeight="1" x14ac:dyDescent="0.3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</row>
    <row r="503" spans="1:27" ht="14.25" customHeight="1" x14ac:dyDescent="0.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</row>
    <row r="504" spans="1:27" ht="14.25" customHeight="1" x14ac:dyDescent="0.3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</row>
    <row r="505" spans="1:27" ht="14.25" customHeight="1" x14ac:dyDescent="0.3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</row>
    <row r="506" spans="1:27" ht="14.25" customHeight="1" x14ac:dyDescent="0.3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</row>
    <row r="507" spans="1:27" ht="14.25" customHeight="1" x14ac:dyDescent="0.3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</row>
    <row r="508" spans="1:27" ht="14.25" customHeight="1" x14ac:dyDescent="0.3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</row>
    <row r="509" spans="1:27" ht="14.25" customHeight="1" x14ac:dyDescent="0.3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</row>
    <row r="510" spans="1:27" ht="14.25" customHeight="1" x14ac:dyDescent="0.3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</row>
    <row r="511" spans="1:27" ht="14.25" customHeight="1" x14ac:dyDescent="0.3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</row>
    <row r="512" spans="1:27" ht="14.25" customHeight="1" x14ac:dyDescent="0.3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</row>
    <row r="513" spans="1:27" ht="14.25" customHeight="1" x14ac:dyDescent="0.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</row>
    <row r="514" spans="1:27" ht="14.25" customHeight="1" x14ac:dyDescent="0.3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</row>
    <row r="515" spans="1:27" ht="14.25" customHeight="1" x14ac:dyDescent="0.3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</row>
    <row r="516" spans="1:27" ht="14.25" customHeight="1" x14ac:dyDescent="0.3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</row>
    <row r="517" spans="1:27" ht="14.25" customHeight="1" x14ac:dyDescent="0.3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</row>
    <row r="518" spans="1:27" ht="14.25" customHeight="1" x14ac:dyDescent="0.3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</row>
    <row r="519" spans="1:27" ht="14.25" customHeight="1" x14ac:dyDescent="0.3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</row>
    <row r="520" spans="1:27" ht="14.25" customHeight="1" x14ac:dyDescent="0.3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</row>
    <row r="521" spans="1:27" ht="14.25" customHeight="1" x14ac:dyDescent="0.3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</row>
    <row r="522" spans="1:27" ht="14.25" customHeight="1" x14ac:dyDescent="0.3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</row>
    <row r="523" spans="1:27" ht="14.25" customHeight="1" x14ac:dyDescent="0.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</row>
    <row r="524" spans="1:27" ht="14.25" customHeight="1" x14ac:dyDescent="0.3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</row>
    <row r="525" spans="1:27" ht="14.25" customHeight="1" x14ac:dyDescent="0.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</row>
    <row r="526" spans="1:27" ht="14.25" customHeight="1" x14ac:dyDescent="0.3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</row>
    <row r="527" spans="1:27" ht="14.25" customHeight="1" x14ac:dyDescent="0.3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</row>
    <row r="528" spans="1:27" ht="14.25" customHeight="1" x14ac:dyDescent="0.3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</row>
    <row r="529" spans="1:27" ht="14.25" customHeight="1" x14ac:dyDescent="0.3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</row>
    <row r="530" spans="1:27" ht="14.25" customHeight="1" x14ac:dyDescent="0.3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</row>
    <row r="531" spans="1:27" ht="14.25" customHeight="1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</row>
    <row r="532" spans="1:27" ht="14.25" customHeight="1" x14ac:dyDescent="0.3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</row>
    <row r="533" spans="1:27" ht="14.25" customHeight="1" x14ac:dyDescent="0.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</row>
    <row r="534" spans="1:27" ht="14.25" customHeight="1" x14ac:dyDescent="0.3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</row>
    <row r="535" spans="1:27" ht="14.25" customHeight="1" x14ac:dyDescent="0.3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</row>
    <row r="536" spans="1:27" ht="14.25" customHeight="1" x14ac:dyDescent="0.3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</row>
    <row r="537" spans="1:27" ht="14.25" customHeight="1" x14ac:dyDescent="0.3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</row>
    <row r="538" spans="1:27" ht="14.25" customHeight="1" x14ac:dyDescent="0.3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</row>
    <row r="539" spans="1:27" ht="14.25" customHeight="1" x14ac:dyDescent="0.3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</row>
    <row r="540" spans="1:27" ht="14.25" customHeight="1" x14ac:dyDescent="0.3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</row>
    <row r="541" spans="1:27" ht="14.25" customHeight="1" x14ac:dyDescent="0.3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</row>
    <row r="542" spans="1:27" ht="14.25" customHeight="1" x14ac:dyDescent="0.3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</row>
    <row r="543" spans="1:27" ht="14.25" customHeight="1" x14ac:dyDescent="0.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</row>
    <row r="544" spans="1:27" ht="14.25" customHeight="1" x14ac:dyDescent="0.3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</row>
    <row r="545" spans="1:27" ht="14.25" customHeight="1" x14ac:dyDescent="0.3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</row>
    <row r="546" spans="1:27" ht="14.25" customHeight="1" x14ac:dyDescent="0.3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</row>
    <row r="547" spans="1:27" ht="14.25" customHeight="1" x14ac:dyDescent="0.3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</row>
    <row r="548" spans="1:27" ht="14.25" customHeight="1" x14ac:dyDescent="0.3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</row>
    <row r="549" spans="1:27" ht="14.25" customHeight="1" x14ac:dyDescent="0.3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</row>
    <row r="550" spans="1:27" ht="14.25" customHeight="1" x14ac:dyDescent="0.3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</row>
    <row r="551" spans="1:27" ht="14.25" customHeight="1" x14ac:dyDescent="0.3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</row>
    <row r="552" spans="1:27" ht="14.25" customHeight="1" x14ac:dyDescent="0.3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</row>
    <row r="553" spans="1:27" ht="14.25" customHeight="1" x14ac:dyDescent="0.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</row>
    <row r="554" spans="1:27" ht="14.25" customHeight="1" x14ac:dyDescent="0.3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</row>
    <row r="555" spans="1:27" ht="14.25" customHeight="1" x14ac:dyDescent="0.3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</row>
    <row r="556" spans="1:27" ht="14.25" customHeight="1" x14ac:dyDescent="0.3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</row>
    <row r="557" spans="1:27" ht="14.25" customHeight="1" x14ac:dyDescent="0.3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</row>
    <row r="558" spans="1:27" ht="14.25" customHeight="1" x14ac:dyDescent="0.3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</row>
    <row r="559" spans="1:27" ht="14.25" customHeight="1" x14ac:dyDescent="0.3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</row>
    <row r="560" spans="1:27" ht="14.25" customHeight="1" x14ac:dyDescent="0.3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</row>
    <row r="561" spans="1:27" ht="14.25" customHeight="1" x14ac:dyDescent="0.3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</row>
    <row r="562" spans="1:27" ht="14.25" customHeight="1" x14ac:dyDescent="0.3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</row>
    <row r="563" spans="1:27" ht="14.25" customHeight="1" x14ac:dyDescent="0.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</row>
    <row r="564" spans="1:27" ht="14.25" customHeight="1" x14ac:dyDescent="0.3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</row>
    <row r="565" spans="1:27" ht="14.25" customHeight="1" x14ac:dyDescent="0.3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</row>
    <row r="566" spans="1:27" ht="14.25" customHeight="1" x14ac:dyDescent="0.3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</row>
    <row r="567" spans="1:27" ht="14.25" customHeight="1" x14ac:dyDescent="0.3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</row>
    <row r="568" spans="1:27" ht="14.25" customHeight="1" x14ac:dyDescent="0.3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</row>
    <row r="569" spans="1:27" ht="14.25" customHeight="1" x14ac:dyDescent="0.3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</row>
    <row r="570" spans="1:27" ht="14.25" customHeight="1" x14ac:dyDescent="0.3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</row>
    <row r="571" spans="1:27" ht="14.25" customHeight="1" x14ac:dyDescent="0.3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</row>
    <row r="572" spans="1:27" ht="14.25" customHeight="1" x14ac:dyDescent="0.3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</row>
    <row r="573" spans="1:27" ht="14.25" customHeight="1" x14ac:dyDescent="0.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</row>
    <row r="574" spans="1:27" ht="14.25" customHeight="1" x14ac:dyDescent="0.3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</row>
    <row r="575" spans="1:27" ht="14.25" customHeight="1" x14ac:dyDescent="0.3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</row>
    <row r="576" spans="1:27" ht="14.25" customHeight="1" x14ac:dyDescent="0.3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</row>
    <row r="577" spans="1:27" ht="14.25" customHeight="1" x14ac:dyDescent="0.3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</row>
    <row r="578" spans="1:27" ht="14.25" customHeight="1" x14ac:dyDescent="0.3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</row>
    <row r="579" spans="1:27" ht="14.25" customHeight="1" x14ac:dyDescent="0.3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</row>
    <row r="580" spans="1:27" ht="14.25" customHeight="1" x14ac:dyDescent="0.3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</row>
    <row r="581" spans="1:27" ht="14.25" customHeight="1" x14ac:dyDescent="0.3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</row>
    <row r="582" spans="1:27" ht="14.25" customHeight="1" x14ac:dyDescent="0.3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</row>
    <row r="583" spans="1:27" ht="14.25" customHeight="1" x14ac:dyDescent="0.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</row>
    <row r="584" spans="1:27" ht="14.25" customHeight="1" x14ac:dyDescent="0.3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</row>
    <row r="585" spans="1:27" ht="14.25" customHeight="1" x14ac:dyDescent="0.3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</row>
    <row r="586" spans="1:27" ht="14.25" customHeight="1" x14ac:dyDescent="0.3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</row>
    <row r="587" spans="1:27" ht="14.25" customHeight="1" x14ac:dyDescent="0.3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</row>
    <row r="588" spans="1:27" ht="14.25" customHeight="1" x14ac:dyDescent="0.3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</row>
    <row r="589" spans="1:27" ht="14.25" customHeight="1" x14ac:dyDescent="0.3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</row>
    <row r="590" spans="1:27" ht="14.25" customHeight="1" x14ac:dyDescent="0.3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</row>
    <row r="591" spans="1:27" ht="14.25" customHeight="1" x14ac:dyDescent="0.3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</row>
    <row r="592" spans="1:27" ht="14.25" customHeight="1" x14ac:dyDescent="0.3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</row>
    <row r="593" spans="1:27" ht="14.25" customHeight="1" x14ac:dyDescent="0.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</row>
    <row r="594" spans="1:27" ht="14.25" customHeight="1" x14ac:dyDescent="0.3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</row>
    <row r="595" spans="1:27" ht="14.25" customHeight="1" x14ac:dyDescent="0.3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</row>
    <row r="596" spans="1:27" ht="14.25" customHeight="1" x14ac:dyDescent="0.3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</row>
    <row r="597" spans="1:27" ht="14.25" customHeight="1" x14ac:dyDescent="0.3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</row>
    <row r="598" spans="1:27" ht="14.25" customHeight="1" x14ac:dyDescent="0.3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</row>
    <row r="599" spans="1:27" ht="14.25" customHeight="1" x14ac:dyDescent="0.3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</row>
    <row r="600" spans="1:27" ht="14.25" customHeight="1" x14ac:dyDescent="0.3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</row>
    <row r="601" spans="1:27" ht="14.25" customHeight="1" x14ac:dyDescent="0.3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</row>
    <row r="602" spans="1:27" ht="14.25" customHeight="1" x14ac:dyDescent="0.3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</row>
    <row r="603" spans="1:27" ht="14.25" customHeight="1" x14ac:dyDescent="0.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</row>
    <row r="604" spans="1:27" ht="14.25" customHeight="1" x14ac:dyDescent="0.3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</row>
    <row r="605" spans="1:27" ht="14.25" customHeight="1" x14ac:dyDescent="0.3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</row>
    <row r="606" spans="1:27" ht="14.25" customHeight="1" x14ac:dyDescent="0.3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</row>
    <row r="607" spans="1:27" ht="14.25" customHeight="1" x14ac:dyDescent="0.3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</row>
    <row r="608" spans="1:27" ht="14.25" customHeight="1" x14ac:dyDescent="0.3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</row>
    <row r="609" spans="1:27" ht="14.25" customHeight="1" x14ac:dyDescent="0.3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</row>
    <row r="610" spans="1:27" ht="14.25" customHeight="1" x14ac:dyDescent="0.3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</row>
    <row r="611" spans="1:27" ht="14.25" customHeight="1" x14ac:dyDescent="0.3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</row>
    <row r="612" spans="1:27" ht="14.25" customHeight="1" x14ac:dyDescent="0.3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</row>
    <row r="613" spans="1:27" ht="14.25" customHeight="1" x14ac:dyDescent="0.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</row>
    <row r="614" spans="1:27" ht="14.25" customHeight="1" x14ac:dyDescent="0.3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</row>
    <row r="615" spans="1:27" ht="14.25" customHeight="1" x14ac:dyDescent="0.3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</row>
    <row r="616" spans="1:27" ht="14.25" customHeight="1" x14ac:dyDescent="0.3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</row>
    <row r="617" spans="1:27" ht="14.25" customHeight="1" x14ac:dyDescent="0.3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</row>
    <row r="618" spans="1:27" ht="14.25" customHeight="1" x14ac:dyDescent="0.3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</row>
    <row r="619" spans="1:27" ht="14.25" customHeight="1" x14ac:dyDescent="0.3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</row>
    <row r="620" spans="1:27" ht="14.25" customHeight="1" x14ac:dyDescent="0.3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</row>
    <row r="621" spans="1:27" ht="14.25" customHeight="1" x14ac:dyDescent="0.3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</row>
    <row r="622" spans="1:27" ht="14.25" customHeight="1" x14ac:dyDescent="0.3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</row>
    <row r="623" spans="1:27" ht="14.25" customHeight="1" x14ac:dyDescent="0.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</row>
    <row r="624" spans="1:27" ht="14.25" customHeight="1" x14ac:dyDescent="0.3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</row>
    <row r="625" spans="1:27" ht="14.25" customHeight="1" x14ac:dyDescent="0.3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</row>
    <row r="626" spans="1:27" ht="14.25" customHeight="1" x14ac:dyDescent="0.3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</row>
    <row r="627" spans="1:27" ht="14.25" customHeight="1" x14ac:dyDescent="0.3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</row>
    <row r="628" spans="1:27" ht="14.25" customHeight="1" x14ac:dyDescent="0.3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</row>
    <row r="629" spans="1:27" ht="14.25" customHeight="1" x14ac:dyDescent="0.3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</row>
    <row r="630" spans="1:27" ht="14.25" customHeight="1" x14ac:dyDescent="0.3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</row>
    <row r="631" spans="1:27" ht="14.25" customHeight="1" x14ac:dyDescent="0.3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</row>
    <row r="632" spans="1:27" ht="14.25" customHeight="1" x14ac:dyDescent="0.3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</row>
    <row r="633" spans="1:27" ht="14.25" customHeight="1" x14ac:dyDescent="0.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</row>
    <row r="634" spans="1:27" ht="14.25" customHeight="1" x14ac:dyDescent="0.3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</row>
    <row r="635" spans="1:27" ht="14.25" customHeight="1" x14ac:dyDescent="0.3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</row>
    <row r="636" spans="1:27" ht="14.25" customHeight="1" x14ac:dyDescent="0.3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</row>
    <row r="637" spans="1:27" ht="14.25" customHeight="1" x14ac:dyDescent="0.3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</row>
    <row r="638" spans="1:27" ht="14.25" customHeight="1" x14ac:dyDescent="0.3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</row>
    <row r="639" spans="1:27" ht="14.25" customHeight="1" x14ac:dyDescent="0.3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</row>
    <row r="640" spans="1:27" ht="14.25" customHeight="1" x14ac:dyDescent="0.3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</row>
    <row r="641" spans="1:27" ht="14.25" customHeight="1" x14ac:dyDescent="0.3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</row>
    <row r="642" spans="1:27" ht="14.25" customHeight="1" x14ac:dyDescent="0.3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</row>
    <row r="643" spans="1:27" ht="14.25" customHeight="1" x14ac:dyDescent="0.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</row>
    <row r="644" spans="1:27" ht="14.25" customHeight="1" x14ac:dyDescent="0.3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</row>
    <row r="645" spans="1:27" ht="14.25" customHeight="1" x14ac:dyDescent="0.3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</row>
    <row r="646" spans="1:27" ht="14.25" customHeight="1" x14ac:dyDescent="0.3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</row>
    <row r="647" spans="1:27" ht="14.25" customHeight="1" x14ac:dyDescent="0.3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</row>
    <row r="648" spans="1:27" ht="14.25" customHeight="1" x14ac:dyDescent="0.3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</row>
    <row r="649" spans="1:27" ht="14.25" customHeight="1" x14ac:dyDescent="0.3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</row>
    <row r="650" spans="1:27" ht="14.25" customHeight="1" x14ac:dyDescent="0.3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</row>
    <row r="651" spans="1:27" ht="14.25" customHeight="1" x14ac:dyDescent="0.3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</row>
    <row r="652" spans="1:27" ht="14.25" customHeight="1" x14ac:dyDescent="0.3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</row>
    <row r="653" spans="1:27" ht="14.25" customHeight="1" x14ac:dyDescent="0.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</row>
    <row r="654" spans="1:27" ht="14.25" customHeight="1" x14ac:dyDescent="0.3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</row>
    <row r="655" spans="1:27" ht="14.25" customHeight="1" x14ac:dyDescent="0.3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</row>
    <row r="656" spans="1:27" ht="14.25" customHeight="1" x14ac:dyDescent="0.3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</row>
    <row r="657" spans="1:27" ht="14.25" customHeight="1" x14ac:dyDescent="0.3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</row>
    <row r="658" spans="1:27" ht="14.25" customHeight="1" x14ac:dyDescent="0.3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</row>
    <row r="659" spans="1:27" ht="14.25" customHeight="1" x14ac:dyDescent="0.3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</row>
    <row r="660" spans="1:27" ht="14.25" customHeight="1" x14ac:dyDescent="0.3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</row>
    <row r="661" spans="1:27" ht="14.25" customHeight="1" x14ac:dyDescent="0.3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</row>
    <row r="662" spans="1:27" ht="14.25" customHeight="1" x14ac:dyDescent="0.3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</row>
    <row r="663" spans="1:27" ht="14.25" customHeight="1" x14ac:dyDescent="0.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</row>
    <row r="664" spans="1:27" ht="14.25" customHeight="1" x14ac:dyDescent="0.3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</row>
    <row r="665" spans="1:27" ht="14.25" customHeight="1" x14ac:dyDescent="0.3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</row>
    <row r="666" spans="1:27" ht="14.25" customHeight="1" x14ac:dyDescent="0.3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</row>
    <row r="667" spans="1:27" ht="14.25" customHeight="1" x14ac:dyDescent="0.3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</row>
    <row r="668" spans="1:27" ht="14.25" customHeight="1" x14ac:dyDescent="0.3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</row>
    <row r="669" spans="1:27" ht="14.25" customHeight="1" x14ac:dyDescent="0.3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</row>
    <row r="670" spans="1:27" ht="14.25" customHeight="1" x14ac:dyDescent="0.3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</row>
    <row r="671" spans="1:27" ht="14.25" customHeight="1" x14ac:dyDescent="0.3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</row>
    <row r="672" spans="1:27" ht="14.25" customHeight="1" x14ac:dyDescent="0.3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</row>
    <row r="673" spans="1:27" ht="14.25" customHeight="1" x14ac:dyDescent="0.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</row>
    <row r="674" spans="1:27" ht="14.25" customHeight="1" x14ac:dyDescent="0.3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</row>
    <row r="675" spans="1:27" ht="14.25" customHeight="1" x14ac:dyDescent="0.3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</row>
    <row r="676" spans="1:27" ht="14.25" customHeight="1" x14ac:dyDescent="0.3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</row>
    <row r="677" spans="1:27" ht="14.25" customHeight="1" x14ac:dyDescent="0.3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</row>
    <row r="678" spans="1:27" ht="14.25" customHeight="1" x14ac:dyDescent="0.3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</row>
    <row r="679" spans="1:27" ht="14.25" customHeight="1" x14ac:dyDescent="0.3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</row>
    <row r="680" spans="1:27" ht="14.25" customHeight="1" x14ac:dyDescent="0.3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</row>
    <row r="681" spans="1:27" ht="14.25" customHeight="1" x14ac:dyDescent="0.3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</row>
    <row r="682" spans="1:27" ht="14.25" customHeight="1" x14ac:dyDescent="0.3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</row>
    <row r="683" spans="1:27" ht="14.25" customHeight="1" x14ac:dyDescent="0.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</row>
    <row r="684" spans="1:27" ht="14.25" customHeight="1" x14ac:dyDescent="0.3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</row>
    <row r="685" spans="1:27" ht="14.25" customHeight="1" x14ac:dyDescent="0.3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</row>
    <row r="686" spans="1:27" ht="14.25" customHeight="1" x14ac:dyDescent="0.3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</row>
    <row r="687" spans="1:27" ht="14.25" customHeight="1" x14ac:dyDescent="0.3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</row>
    <row r="688" spans="1:27" ht="14.25" customHeight="1" x14ac:dyDescent="0.3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</row>
    <row r="689" spans="1:27" ht="14.25" customHeight="1" x14ac:dyDescent="0.3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</row>
    <row r="690" spans="1:27" ht="14.25" customHeight="1" x14ac:dyDescent="0.3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</row>
    <row r="691" spans="1:27" ht="14.25" customHeight="1" x14ac:dyDescent="0.3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</row>
    <row r="692" spans="1:27" ht="14.25" customHeight="1" x14ac:dyDescent="0.3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</row>
    <row r="693" spans="1:27" ht="14.25" customHeight="1" x14ac:dyDescent="0.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</row>
    <row r="694" spans="1:27" ht="14.25" customHeight="1" x14ac:dyDescent="0.3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</row>
    <row r="695" spans="1:27" ht="14.25" customHeight="1" x14ac:dyDescent="0.3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</row>
    <row r="696" spans="1:27" ht="14.25" customHeight="1" x14ac:dyDescent="0.3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</row>
    <row r="697" spans="1:27" ht="14.25" customHeight="1" x14ac:dyDescent="0.3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</row>
    <row r="698" spans="1:27" ht="14.25" customHeight="1" x14ac:dyDescent="0.3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</row>
    <row r="699" spans="1:27" ht="14.25" customHeight="1" x14ac:dyDescent="0.3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</row>
    <row r="700" spans="1:27" ht="14.25" customHeight="1" x14ac:dyDescent="0.3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</row>
    <row r="701" spans="1:27" ht="14.25" customHeight="1" x14ac:dyDescent="0.3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</row>
    <row r="702" spans="1:27" ht="14.25" customHeight="1" x14ac:dyDescent="0.3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</row>
    <row r="703" spans="1:27" ht="14.25" customHeight="1" x14ac:dyDescent="0.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</row>
    <row r="704" spans="1:27" ht="14.25" customHeight="1" x14ac:dyDescent="0.3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</row>
    <row r="705" spans="1:27" ht="14.25" customHeight="1" x14ac:dyDescent="0.3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</row>
    <row r="706" spans="1:27" ht="14.25" customHeight="1" x14ac:dyDescent="0.3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</row>
    <row r="707" spans="1:27" ht="14.25" customHeight="1" x14ac:dyDescent="0.3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</row>
    <row r="708" spans="1:27" ht="14.25" customHeight="1" x14ac:dyDescent="0.3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</row>
    <row r="709" spans="1:27" ht="14.25" customHeight="1" x14ac:dyDescent="0.3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</row>
    <row r="710" spans="1:27" ht="14.25" customHeight="1" x14ac:dyDescent="0.3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</row>
    <row r="711" spans="1:27" ht="14.25" customHeight="1" x14ac:dyDescent="0.3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</row>
    <row r="712" spans="1:27" ht="14.25" customHeight="1" x14ac:dyDescent="0.3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</row>
    <row r="713" spans="1:27" ht="14.25" customHeight="1" x14ac:dyDescent="0.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</row>
    <row r="714" spans="1:27" ht="14.25" customHeight="1" x14ac:dyDescent="0.3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</row>
    <row r="715" spans="1:27" ht="14.25" customHeight="1" x14ac:dyDescent="0.3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</row>
    <row r="716" spans="1:27" ht="14.25" customHeight="1" x14ac:dyDescent="0.3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</row>
    <row r="717" spans="1:27" ht="14.25" customHeight="1" x14ac:dyDescent="0.3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</row>
    <row r="718" spans="1:27" ht="14.25" customHeight="1" x14ac:dyDescent="0.3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</row>
    <row r="719" spans="1:27" ht="14.25" customHeight="1" x14ac:dyDescent="0.3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</row>
    <row r="720" spans="1:27" ht="14.25" customHeight="1" x14ac:dyDescent="0.3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</row>
    <row r="721" spans="1:27" ht="14.25" customHeight="1" x14ac:dyDescent="0.3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</row>
    <row r="722" spans="1:27" ht="14.25" customHeight="1" x14ac:dyDescent="0.3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</row>
    <row r="723" spans="1:27" ht="14.25" customHeight="1" x14ac:dyDescent="0.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</row>
    <row r="724" spans="1:27" ht="14.25" customHeight="1" x14ac:dyDescent="0.3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</row>
    <row r="725" spans="1:27" ht="14.25" customHeight="1" x14ac:dyDescent="0.3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</row>
    <row r="726" spans="1:27" ht="14.25" customHeight="1" x14ac:dyDescent="0.3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</row>
    <row r="727" spans="1:27" ht="14.25" customHeight="1" x14ac:dyDescent="0.3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</row>
    <row r="728" spans="1:27" ht="14.25" customHeight="1" x14ac:dyDescent="0.3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</row>
    <row r="729" spans="1:27" ht="14.25" customHeight="1" x14ac:dyDescent="0.3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</row>
    <row r="730" spans="1:27" ht="14.25" customHeight="1" x14ac:dyDescent="0.3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</row>
    <row r="731" spans="1:27" ht="14.25" customHeight="1" x14ac:dyDescent="0.3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</row>
    <row r="732" spans="1:27" ht="14.25" customHeight="1" x14ac:dyDescent="0.3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</row>
    <row r="733" spans="1:27" ht="14.25" customHeight="1" x14ac:dyDescent="0.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</row>
    <row r="734" spans="1:27" ht="14.25" customHeight="1" x14ac:dyDescent="0.3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</row>
    <row r="735" spans="1:27" ht="14.25" customHeight="1" x14ac:dyDescent="0.3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</row>
    <row r="736" spans="1:27" ht="14.25" customHeight="1" x14ac:dyDescent="0.3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</row>
    <row r="737" spans="1:27" ht="14.25" customHeight="1" x14ac:dyDescent="0.3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</row>
    <row r="738" spans="1:27" ht="14.25" customHeight="1" x14ac:dyDescent="0.3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</row>
    <row r="739" spans="1:27" ht="14.25" customHeight="1" x14ac:dyDescent="0.3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</row>
    <row r="740" spans="1:27" ht="14.25" customHeight="1" x14ac:dyDescent="0.3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</row>
    <row r="741" spans="1:27" ht="14.25" customHeight="1" x14ac:dyDescent="0.3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</row>
    <row r="742" spans="1:27" ht="14.25" customHeight="1" x14ac:dyDescent="0.3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</row>
    <row r="743" spans="1:27" ht="14.25" customHeight="1" x14ac:dyDescent="0.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</row>
    <row r="744" spans="1:27" ht="14.25" customHeight="1" x14ac:dyDescent="0.3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</row>
    <row r="745" spans="1:27" ht="14.25" customHeight="1" x14ac:dyDescent="0.3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</row>
    <row r="746" spans="1:27" ht="14.25" customHeight="1" x14ac:dyDescent="0.3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</row>
    <row r="747" spans="1:27" ht="14.25" customHeight="1" x14ac:dyDescent="0.3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</row>
    <row r="748" spans="1:27" ht="14.25" customHeight="1" x14ac:dyDescent="0.3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</row>
    <row r="749" spans="1:27" ht="14.25" customHeight="1" x14ac:dyDescent="0.3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</row>
    <row r="750" spans="1:27" ht="14.25" customHeight="1" x14ac:dyDescent="0.3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</row>
    <row r="751" spans="1:27" ht="14.25" customHeight="1" x14ac:dyDescent="0.3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</row>
    <row r="752" spans="1:27" ht="14.25" customHeight="1" x14ac:dyDescent="0.3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</row>
    <row r="753" spans="1:27" ht="14.25" customHeight="1" x14ac:dyDescent="0.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</row>
    <row r="754" spans="1:27" ht="14.25" customHeight="1" x14ac:dyDescent="0.3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</row>
    <row r="755" spans="1:27" ht="14.25" customHeight="1" x14ac:dyDescent="0.3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</row>
    <row r="756" spans="1:27" ht="14.25" customHeight="1" x14ac:dyDescent="0.3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</row>
    <row r="757" spans="1:27" ht="14.25" customHeight="1" x14ac:dyDescent="0.3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</row>
    <row r="758" spans="1:27" ht="14.25" customHeight="1" x14ac:dyDescent="0.3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</row>
    <row r="759" spans="1:27" ht="14.25" customHeight="1" x14ac:dyDescent="0.3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</row>
    <row r="760" spans="1:27" ht="14.25" customHeight="1" x14ac:dyDescent="0.3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</row>
    <row r="761" spans="1:27" ht="14.25" customHeight="1" x14ac:dyDescent="0.3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</row>
    <row r="762" spans="1:27" ht="14.25" customHeight="1" x14ac:dyDescent="0.3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</row>
    <row r="763" spans="1:27" ht="14.25" customHeight="1" x14ac:dyDescent="0.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</row>
    <row r="764" spans="1:27" ht="14.25" customHeight="1" x14ac:dyDescent="0.3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</row>
    <row r="765" spans="1:27" ht="14.25" customHeight="1" x14ac:dyDescent="0.3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</row>
    <row r="766" spans="1:27" ht="14.25" customHeight="1" x14ac:dyDescent="0.3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</row>
    <row r="767" spans="1:27" ht="14.25" customHeight="1" x14ac:dyDescent="0.3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</row>
    <row r="768" spans="1:27" ht="14.25" customHeight="1" x14ac:dyDescent="0.3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</row>
    <row r="769" spans="1:27" ht="14.25" customHeight="1" x14ac:dyDescent="0.3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</row>
    <row r="770" spans="1:27" ht="14.25" customHeight="1" x14ac:dyDescent="0.3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</row>
    <row r="771" spans="1:27" ht="14.25" customHeight="1" x14ac:dyDescent="0.3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</row>
    <row r="772" spans="1:27" ht="14.25" customHeight="1" x14ac:dyDescent="0.3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</row>
    <row r="773" spans="1:27" ht="14.25" customHeight="1" x14ac:dyDescent="0.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</row>
    <row r="774" spans="1:27" ht="14.25" customHeight="1" x14ac:dyDescent="0.3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</row>
    <row r="775" spans="1:27" ht="14.25" customHeight="1" x14ac:dyDescent="0.3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</row>
    <row r="776" spans="1:27" ht="14.25" customHeight="1" x14ac:dyDescent="0.3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</row>
    <row r="777" spans="1:27" ht="14.25" customHeight="1" x14ac:dyDescent="0.3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</row>
    <row r="778" spans="1:27" ht="14.25" customHeight="1" x14ac:dyDescent="0.3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</row>
    <row r="779" spans="1:27" ht="14.25" customHeight="1" x14ac:dyDescent="0.3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</row>
    <row r="780" spans="1:27" ht="14.25" customHeight="1" x14ac:dyDescent="0.3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</row>
    <row r="781" spans="1:27" ht="14.25" customHeight="1" x14ac:dyDescent="0.3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</row>
    <row r="782" spans="1:27" ht="14.25" customHeight="1" x14ac:dyDescent="0.3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</row>
    <row r="783" spans="1:27" ht="14.25" customHeight="1" x14ac:dyDescent="0.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</row>
    <row r="784" spans="1:27" ht="14.25" customHeight="1" x14ac:dyDescent="0.3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</row>
    <row r="785" spans="1:27" ht="14.25" customHeight="1" x14ac:dyDescent="0.3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</row>
    <row r="786" spans="1:27" ht="14.25" customHeight="1" x14ac:dyDescent="0.3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</row>
    <row r="787" spans="1:27" ht="14.25" customHeight="1" x14ac:dyDescent="0.3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</row>
    <row r="788" spans="1:27" ht="14.25" customHeight="1" x14ac:dyDescent="0.3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</row>
    <row r="789" spans="1:27" ht="14.25" customHeight="1" x14ac:dyDescent="0.3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</row>
    <row r="790" spans="1:27" ht="14.25" customHeight="1" x14ac:dyDescent="0.3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</row>
    <row r="791" spans="1:27" ht="14.25" customHeight="1" x14ac:dyDescent="0.3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</row>
    <row r="792" spans="1:27" ht="14.25" customHeight="1" x14ac:dyDescent="0.3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</row>
    <row r="793" spans="1:27" ht="14.25" customHeight="1" x14ac:dyDescent="0.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</row>
    <row r="794" spans="1:27" ht="14.25" customHeight="1" x14ac:dyDescent="0.3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</row>
    <row r="795" spans="1:27" ht="14.25" customHeight="1" x14ac:dyDescent="0.3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</row>
    <row r="796" spans="1:27" ht="14.25" customHeight="1" x14ac:dyDescent="0.3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</row>
    <row r="797" spans="1:27" ht="14.25" customHeight="1" x14ac:dyDescent="0.3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</row>
    <row r="798" spans="1:27" ht="14.25" customHeight="1" x14ac:dyDescent="0.3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</row>
    <row r="799" spans="1:27" ht="14.25" customHeight="1" x14ac:dyDescent="0.3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</row>
    <row r="800" spans="1:27" ht="14.25" customHeight="1" x14ac:dyDescent="0.3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</row>
    <row r="801" spans="1:27" ht="14.25" customHeight="1" x14ac:dyDescent="0.3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</row>
    <row r="802" spans="1:27" ht="14.25" customHeight="1" x14ac:dyDescent="0.3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</row>
    <row r="803" spans="1:27" ht="14.25" customHeight="1" x14ac:dyDescent="0.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</row>
    <row r="804" spans="1:27" ht="14.25" customHeight="1" x14ac:dyDescent="0.3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</row>
    <row r="805" spans="1:27" ht="14.25" customHeight="1" x14ac:dyDescent="0.3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</row>
    <row r="806" spans="1:27" ht="14.25" customHeight="1" x14ac:dyDescent="0.3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</row>
    <row r="807" spans="1:27" ht="14.25" customHeight="1" x14ac:dyDescent="0.3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</row>
    <row r="808" spans="1:27" ht="14.25" customHeight="1" x14ac:dyDescent="0.3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</row>
    <row r="809" spans="1:27" ht="14.25" customHeight="1" x14ac:dyDescent="0.3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</row>
    <row r="810" spans="1:27" ht="14.25" customHeight="1" x14ac:dyDescent="0.3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</row>
    <row r="811" spans="1:27" ht="14.25" customHeight="1" x14ac:dyDescent="0.3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</row>
    <row r="812" spans="1:27" ht="14.25" customHeight="1" x14ac:dyDescent="0.3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</row>
    <row r="813" spans="1:27" ht="14.25" customHeight="1" x14ac:dyDescent="0.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</row>
    <row r="814" spans="1:27" ht="14.25" customHeight="1" x14ac:dyDescent="0.3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</row>
    <row r="815" spans="1:27" ht="14.25" customHeight="1" x14ac:dyDescent="0.3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</row>
    <row r="816" spans="1:27" ht="14.25" customHeight="1" x14ac:dyDescent="0.3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</row>
    <row r="817" spans="1:27" ht="14.25" customHeight="1" x14ac:dyDescent="0.3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</row>
    <row r="818" spans="1:27" ht="14.25" customHeight="1" x14ac:dyDescent="0.3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</row>
    <row r="819" spans="1:27" ht="14.25" customHeight="1" x14ac:dyDescent="0.3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</row>
    <row r="820" spans="1:27" ht="14.25" customHeight="1" x14ac:dyDescent="0.3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</row>
    <row r="821" spans="1:27" ht="14.25" customHeight="1" x14ac:dyDescent="0.3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</row>
    <row r="822" spans="1:27" ht="14.25" customHeight="1" x14ac:dyDescent="0.3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</row>
    <row r="823" spans="1:27" ht="14.25" customHeight="1" x14ac:dyDescent="0.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</row>
    <row r="824" spans="1:27" ht="14.25" customHeight="1" x14ac:dyDescent="0.3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</row>
    <row r="825" spans="1:27" ht="14.25" customHeight="1" x14ac:dyDescent="0.3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</row>
    <row r="826" spans="1:27" ht="14.25" customHeight="1" x14ac:dyDescent="0.3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</row>
    <row r="827" spans="1:27" ht="14.25" customHeight="1" x14ac:dyDescent="0.3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</row>
    <row r="828" spans="1:27" ht="14.25" customHeight="1" x14ac:dyDescent="0.3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</row>
    <row r="829" spans="1:27" ht="14.25" customHeight="1" x14ac:dyDescent="0.3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</row>
    <row r="830" spans="1:27" ht="14.25" customHeight="1" x14ac:dyDescent="0.3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</row>
    <row r="831" spans="1:27" ht="14.25" customHeight="1" x14ac:dyDescent="0.3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</row>
    <row r="832" spans="1:27" ht="14.25" customHeight="1" x14ac:dyDescent="0.3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</row>
    <row r="833" spans="1:27" ht="14.25" customHeight="1" x14ac:dyDescent="0.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</row>
    <row r="834" spans="1:27" ht="14.25" customHeight="1" x14ac:dyDescent="0.3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</row>
    <row r="835" spans="1:27" ht="14.25" customHeight="1" x14ac:dyDescent="0.3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</row>
    <row r="836" spans="1:27" ht="14.25" customHeight="1" x14ac:dyDescent="0.3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</row>
    <row r="837" spans="1:27" ht="14.25" customHeight="1" x14ac:dyDescent="0.3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</row>
    <row r="838" spans="1:27" ht="14.25" customHeight="1" x14ac:dyDescent="0.3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</row>
    <row r="839" spans="1:27" ht="14.25" customHeight="1" x14ac:dyDescent="0.3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</row>
    <row r="840" spans="1:27" ht="14.25" customHeight="1" x14ac:dyDescent="0.3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</row>
    <row r="841" spans="1:27" ht="14.25" customHeight="1" x14ac:dyDescent="0.3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</row>
    <row r="842" spans="1:27" ht="14.25" customHeight="1" x14ac:dyDescent="0.3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</row>
    <row r="843" spans="1:27" ht="14.25" customHeight="1" x14ac:dyDescent="0.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</row>
    <row r="844" spans="1:27" ht="14.25" customHeight="1" x14ac:dyDescent="0.3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</row>
    <row r="845" spans="1:27" ht="14.25" customHeight="1" x14ac:dyDescent="0.3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</row>
    <row r="846" spans="1:27" ht="14.25" customHeight="1" x14ac:dyDescent="0.3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</row>
    <row r="847" spans="1:27" ht="14.25" customHeight="1" x14ac:dyDescent="0.3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</row>
    <row r="848" spans="1:27" ht="14.25" customHeight="1" x14ac:dyDescent="0.3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</row>
    <row r="849" spans="1:27" ht="14.25" customHeight="1" x14ac:dyDescent="0.3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</row>
    <row r="850" spans="1:27" ht="14.25" customHeight="1" x14ac:dyDescent="0.3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</row>
    <row r="851" spans="1:27" ht="14.25" customHeight="1" x14ac:dyDescent="0.3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</row>
    <row r="852" spans="1:27" ht="14.25" customHeight="1" x14ac:dyDescent="0.3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</row>
    <row r="853" spans="1:27" ht="14.25" customHeight="1" x14ac:dyDescent="0.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</row>
    <row r="854" spans="1:27" ht="14.25" customHeight="1" x14ac:dyDescent="0.3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</row>
    <row r="855" spans="1:27" ht="14.25" customHeight="1" x14ac:dyDescent="0.3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</row>
    <row r="856" spans="1:27" ht="14.25" customHeight="1" x14ac:dyDescent="0.3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</row>
    <row r="857" spans="1:27" ht="14.25" customHeight="1" x14ac:dyDescent="0.3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</row>
    <row r="858" spans="1:27" ht="14.25" customHeight="1" x14ac:dyDescent="0.3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</row>
    <row r="859" spans="1:27" ht="14.25" customHeight="1" x14ac:dyDescent="0.3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</row>
    <row r="860" spans="1:27" ht="14.25" customHeight="1" x14ac:dyDescent="0.3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</row>
    <row r="861" spans="1:27" ht="14.25" customHeight="1" x14ac:dyDescent="0.3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</row>
    <row r="862" spans="1:27" ht="14.25" customHeight="1" x14ac:dyDescent="0.3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</row>
    <row r="863" spans="1:27" ht="14.25" customHeight="1" x14ac:dyDescent="0.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</row>
    <row r="864" spans="1:27" ht="14.25" customHeight="1" x14ac:dyDescent="0.3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</row>
    <row r="865" spans="1:27" ht="14.25" customHeight="1" x14ac:dyDescent="0.3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</row>
    <row r="866" spans="1:27" ht="14.25" customHeight="1" x14ac:dyDescent="0.3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</row>
    <row r="867" spans="1:27" ht="14.25" customHeight="1" x14ac:dyDescent="0.3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</row>
    <row r="868" spans="1:27" ht="14.25" customHeight="1" x14ac:dyDescent="0.3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</row>
    <row r="869" spans="1:27" ht="14.25" customHeight="1" x14ac:dyDescent="0.3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</row>
    <row r="870" spans="1:27" ht="14.25" customHeight="1" x14ac:dyDescent="0.3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</row>
    <row r="871" spans="1:27" ht="14.25" customHeight="1" x14ac:dyDescent="0.3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</row>
    <row r="872" spans="1:27" ht="14.25" customHeight="1" x14ac:dyDescent="0.3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</row>
    <row r="873" spans="1:27" ht="14.25" customHeight="1" x14ac:dyDescent="0.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</row>
    <row r="874" spans="1:27" ht="14.25" customHeight="1" x14ac:dyDescent="0.3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</row>
    <row r="875" spans="1:27" ht="14.25" customHeight="1" x14ac:dyDescent="0.3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</row>
    <row r="876" spans="1:27" ht="14.25" customHeight="1" x14ac:dyDescent="0.3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</row>
    <row r="877" spans="1:27" ht="14.25" customHeight="1" x14ac:dyDescent="0.3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</row>
    <row r="878" spans="1:27" ht="14.25" customHeight="1" x14ac:dyDescent="0.3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</row>
    <row r="879" spans="1:27" ht="14.25" customHeight="1" x14ac:dyDescent="0.3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</row>
    <row r="880" spans="1:27" ht="14.25" customHeight="1" x14ac:dyDescent="0.3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</row>
    <row r="881" spans="1:27" ht="14.25" customHeight="1" x14ac:dyDescent="0.3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</row>
    <row r="882" spans="1:27" ht="14.25" customHeight="1" x14ac:dyDescent="0.3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</row>
    <row r="883" spans="1:27" ht="14.25" customHeight="1" x14ac:dyDescent="0.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</row>
    <row r="884" spans="1:27" ht="14.25" customHeight="1" x14ac:dyDescent="0.3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</row>
    <row r="885" spans="1:27" ht="14.25" customHeight="1" x14ac:dyDescent="0.3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</row>
    <row r="886" spans="1:27" ht="14.25" customHeight="1" x14ac:dyDescent="0.3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</row>
    <row r="887" spans="1:27" ht="14.25" customHeight="1" x14ac:dyDescent="0.3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</row>
    <row r="888" spans="1:27" ht="14.25" customHeight="1" x14ac:dyDescent="0.3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</row>
    <row r="889" spans="1:27" ht="14.25" customHeight="1" x14ac:dyDescent="0.3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</row>
    <row r="890" spans="1:27" ht="14.25" customHeight="1" x14ac:dyDescent="0.3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</row>
    <row r="891" spans="1:27" ht="14.25" customHeight="1" x14ac:dyDescent="0.3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</row>
    <row r="892" spans="1:27" ht="14.25" customHeight="1" x14ac:dyDescent="0.3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</row>
    <row r="893" spans="1:27" ht="14.25" customHeight="1" x14ac:dyDescent="0.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</row>
    <row r="894" spans="1:27" ht="14.25" customHeight="1" x14ac:dyDescent="0.3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</row>
    <row r="895" spans="1:27" ht="14.25" customHeight="1" x14ac:dyDescent="0.3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</row>
    <row r="896" spans="1:27" ht="14.25" customHeight="1" x14ac:dyDescent="0.3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</row>
    <row r="897" spans="1:27" ht="14.25" customHeight="1" x14ac:dyDescent="0.3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</row>
    <row r="898" spans="1:27" ht="14.25" customHeight="1" x14ac:dyDescent="0.3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</row>
    <row r="899" spans="1:27" ht="14.25" customHeight="1" x14ac:dyDescent="0.3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</row>
    <row r="900" spans="1:27" ht="14.25" customHeight="1" x14ac:dyDescent="0.3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</row>
    <row r="901" spans="1:27" ht="14.25" customHeight="1" x14ac:dyDescent="0.3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</row>
    <row r="902" spans="1:27" ht="14.25" customHeight="1" x14ac:dyDescent="0.3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</row>
    <row r="903" spans="1:27" ht="14.25" customHeight="1" x14ac:dyDescent="0.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</row>
    <row r="904" spans="1:27" ht="14.25" customHeight="1" x14ac:dyDescent="0.3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</row>
    <row r="905" spans="1:27" ht="14.25" customHeight="1" x14ac:dyDescent="0.3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</row>
    <row r="906" spans="1:27" ht="14.25" customHeight="1" x14ac:dyDescent="0.3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</row>
    <row r="907" spans="1:27" ht="14.25" customHeight="1" x14ac:dyDescent="0.3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</row>
    <row r="908" spans="1:27" ht="14.25" customHeight="1" x14ac:dyDescent="0.3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</row>
    <row r="909" spans="1:27" ht="14.25" customHeight="1" x14ac:dyDescent="0.3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</row>
    <row r="910" spans="1:27" ht="14.25" customHeight="1" x14ac:dyDescent="0.3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</row>
    <row r="911" spans="1:27" ht="14.25" customHeight="1" x14ac:dyDescent="0.3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</row>
    <row r="912" spans="1:27" ht="14.25" customHeight="1" x14ac:dyDescent="0.3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</row>
    <row r="913" spans="1:27" ht="14.25" customHeight="1" x14ac:dyDescent="0.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</row>
    <row r="914" spans="1:27" ht="14.25" customHeight="1" x14ac:dyDescent="0.3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</row>
    <row r="915" spans="1:27" ht="14.25" customHeight="1" x14ac:dyDescent="0.3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</row>
    <row r="916" spans="1:27" ht="14.25" customHeight="1" x14ac:dyDescent="0.3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</row>
    <row r="917" spans="1:27" ht="14.25" customHeight="1" x14ac:dyDescent="0.3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</row>
    <row r="918" spans="1:27" ht="14.25" customHeight="1" x14ac:dyDescent="0.3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</row>
    <row r="919" spans="1:27" ht="14.25" customHeight="1" x14ac:dyDescent="0.3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</row>
    <row r="920" spans="1:27" ht="14.25" customHeight="1" x14ac:dyDescent="0.3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</row>
    <row r="921" spans="1:27" ht="14.25" customHeight="1" x14ac:dyDescent="0.3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</row>
    <row r="922" spans="1:27" ht="14.25" customHeight="1" x14ac:dyDescent="0.3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</row>
    <row r="923" spans="1:27" ht="14.25" customHeight="1" x14ac:dyDescent="0.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</row>
    <row r="924" spans="1:27" ht="14.25" customHeight="1" x14ac:dyDescent="0.3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</row>
    <row r="925" spans="1:27" ht="14.25" customHeight="1" x14ac:dyDescent="0.3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</row>
    <row r="926" spans="1:27" ht="14.25" customHeight="1" x14ac:dyDescent="0.3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</row>
    <row r="927" spans="1:27" ht="14.25" customHeight="1" x14ac:dyDescent="0.3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</row>
    <row r="928" spans="1:27" ht="14.25" customHeight="1" x14ac:dyDescent="0.3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</row>
    <row r="929" spans="1:27" ht="14.25" customHeight="1" x14ac:dyDescent="0.3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</row>
    <row r="930" spans="1:27" ht="14.25" customHeight="1" x14ac:dyDescent="0.3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</row>
    <row r="931" spans="1:27" ht="14.25" customHeight="1" x14ac:dyDescent="0.3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</row>
    <row r="932" spans="1:27" ht="14.25" customHeight="1" x14ac:dyDescent="0.3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</row>
    <row r="933" spans="1:27" ht="14.25" customHeight="1" x14ac:dyDescent="0.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</row>
    <row r="934" spans="1:27" ht="14.25" customHeight="1" x14ac:dyDescent="0.3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</row>
    <row r="935" spans="1:27" ht="14.25" customHeight="1" x14ac:dyDescent="0.3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</row>
    <row r="936" spans="1:27" ht="14.25" customHeight="1" x14ac:dyDescent="0.3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</row>
    <row r="937" spans="1:27" ht="14.25" customHeight="1" x14ac:dyDescent="0.3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</row>
    <row r="938" spans="1:27" ht="14.25" customHeight="1" x14ac:dyDescent="0.3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</row>
    <row r="939" spans="1:27" ht="14.25" customHeight="1" x14ac:dyDescent="0.3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</row>
    <row r="940" spans="1:27" ht="14.25" customHeight="1" x14ac:dyDescent="0.3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</row>
    <row r="941" spans="1:27" ht="14.25" customHeight="1" x14ac:dyDescent="0.3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</row>
    <row r="942" spans="1:27" ht="14.25" customHeight="1" x14ac:dyDescent="0.3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</row>
    <row r="943" spans="1:27" ht="14.25" customHeight="1" x14ac:dyDescent="0.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</row>
    <row r="944" spans="1:27" ht="14.25" customHeight="1" x14ac:dyDescent="0.3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</row>
    <row r="945" spans="1:27" ht="14.25" customHeight="1" x14ac:dyDescent="0.3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</row>
    <row r="946" spans="1:27" ht="14.25" customHeight="1" x14ac:dyDescent="0.3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</row>
    <row r="947" spans="1:27" ht="14.25" customHeight="1" x14ac:dyDescent="0.3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</row>
    <row r="948" spans="1:27" ht="14.25" customHeight="1" x14ac:dyDescent="0.3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</row>
    <row r="949" spans="1:27" ht="14.25" customHeight="1" x14ac:dyDescent="0.3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</row>
    <row r="950" spans="1:27" ht="14.25" customHeight="1" x14ac:dyDescent="0.3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</row>
    <row r="951" spans="1:27" ht="14.25" customHeight="1" x14ac:dyDescent="0.3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</row>
    <row r="952" spans="1:27" ht="14.25" customHeight="1" x14ac:dyDescent="0.3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</row>
    <row r="953" spans="1:27" ht="14.25" customHeight="1" x14ac:dyDescent="0.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</row>
    <row r="954" spans="1:27" ht="14.25" customHeight="1" x14ac:dyDescent="0.3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</row>
    <row r="955" spans="1:27" ht="14.25" customHeight="1" x14ac:dyDescent="0.3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</row>
    <row r="956" spans="1:27" ht="14.25" customHeight="1" x14ac:dyDescent="0.3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</row>
    <row r="957" spans="1:27" ht="14.25" customHeight="1" x14ac:dyDescent="0.3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</row>
    <row r="958" spans="1:27" ht="14.25" customHeight="1" x14ac:dyDescent="0.3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</row>
    <row r="959" spans="1:27" ht="14.25" customHeight="1" x14ac:dyDescent="0.3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</row>
    <row r="960" spans="1:27" ht="14.25" customHeight="1" x14ac:dyDescent="0.3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</row>
    <row r="961" spans="1:27" ht="14.25" customHeight="1" x14ac:dyDescent="0.3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</row>
    <row r="962" spans="1:27" ht="14.25" customHeight="1" x14ac:dyDescent="0.3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</row>
    <row r="963" spans="1:27" ht="14.25" customHeight="1" x14ac:dyDescent="0.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</row>
    <row r="964" spans="1:27" ht="14.25" customHeight="1" x14ac:dyDescent="0.3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</row>
    <row r="965" spans="1:27" ht="14.25" customHeight="1" x14ac:dyDescent="0.3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</row>
    <row r="966" spans="1:27" ht="14.25" customHeight="1" x14ac:dyDescent="0.3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</row>
    <row r="967" spans="1:27" ht="14.25" customHeight="1" x14ac:dyDescent="0.3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</row>
    <row r="968" spans="1:27" ht="14.25" customHeight="1" x14ac:dyDescent="0.3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</row>
    <row r="969" spans="1:27" ht="14.25" customHeight="1" x14ac:dyDescent="0.3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</row>
    <row r="970" spans="1:27" ht="14.25" customHeight="1" x14ac:dyDescent="0.3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</row>
    <row r="971" spans="1:27" ht="14.25" customHeight="1" x14ac:dyDescent="0.3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</row>
    <row r="972" spans="1:27" ht="14.25" customHeight="1" x14ac:dyDescent="0.3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</row>
    <row r="973" spans="1:27" ht="14.25" customHeight="1" x14ac:dyDescent="0.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</row>
    <row r="974" spans="1:27" ht="14.25" customHeight="1" x14ac:dyDescent="0.3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</row>
    <row r="975" spans="1:27" ht="14.25" customHeight="1" x14ac:dyDescent="0.3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</row>
    <row r="976" spans="1:27" ht="14.25" customHeight="1" x14ac:dyDescent="0.3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</row>
    <row r="977" spans="1:27" ht="14.25" customHeight="1" x14ac:dyDescent="0.3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</row>
    <row r="978" spans="1:27" ht="14.25" customHeight="1" x14ac:dyDescent="0.3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</row>
    <row r="979" spans="1:27" ht="14.25" customHeight="1" x14ac:dyDescent="0.3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</row>
    <row r="980" spans="1:27" ht="14.25" customHeight="1" x14ac:dyDescent="0.3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</row>
    <row r="981" spans="1:27" ht="14.25" customHeight="1" x14ac:dyDescent="0.3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</row>
    <row r="982" spans="1:27" ht="14.25" customHeight="1" x14ac:dyDescent="0.3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</row>
    <row r="983" spans="1:27" ht="14.25" customHeight="1" x14ac:dyDescent="0.3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</row>
    <row r="984" spans="1:27" ht="14.25" customHeight="1" x14ac:dyDescent="0.3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</row>
    <row r="985" spans="1:27" ht="14.25" customHeight="1" x14ac:dyDescent="0.3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</row>
    <row r="986" spans="1:27" ht="14.25" customHeight="1" x14ac:dyDescent="0.3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</row>
    <row r="987" spans="1:27" ht="14.25" customHeight="1" x14ac:dyDescent="0.3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</row>
    <row r="988" spans="1:27" ht="14.25" customHeight="1" x14ac:dyDescent="0.3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</row>
    <row r="989" spans="1:27" ht="14.25" customHeight="1" x14ac:dyDescent="0.3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</row>
    <row r="990" spans="1:27" ht="14.25" customHeight="1" x14ac:dyDescent="0.3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</row>
    <row r="991" spans="1:27" ht="14.25" customHeight="1" x14ac:dyDescent="0.3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</row>
    <row r="992" spans="1:27" ht="14.25" customHeight="1" x14ac:dyDescent="0.3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</row>
    <row r="993" spans="1:27" ht="14.25" customHeight="1" x14ac:dyDescent="0.3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</row>
    <row r="994" spans="1:27" ht="14.25" customHeight="1" x14ac:dyDescent="0.3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</row>
    <row r="995" spans="1:27" ht="14.25" customHeight="1" x14ac:dyDescent="0.3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</row>
    <row r="996" spans="1:27" ht="14.25" customHeight="1" x14ac:dyDescent="0.3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</row>
    <row r="997" spans="1:27" ht="14.25" customHeight="1" x14ac:dyDescent="0.3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</row>
    <row r="998" spans="1:27" ht="14.25" customHeight="1" x14ac:dyDescent="0.3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</row>
    <row r="999" spans="1:27" ht="14.25" customHeight="1" x14ac:dyDescent="0.3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</row>
    <row r="1000" spans="1:27" ht="14.25" customHeight="1" x14ac:dyDescent="0.3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</row>
    <row r="1001" spans="1:27" ht="14.25" customHeight="1" x14ac:dyDescent="0.3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</row>
    <row r="1002" spans="1:27" ht="14.25" customHeight="1" x14ac:dyDescent="0.3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</row>
    <row r="1003" spans="1:27" ht="14.25" customHeight="1" x14ac:dyDescent="0.3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</row>
    <row r="1004" spans="1:27" ht="14.25" customHeight="1" x14ac:dyDescent="0.3">
      <c r="A1004" s="29"/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</row>
    <row r="1005" spans="1:27" ht="14.25" customHeight="1" x14ac:dyDescent="0.3">
      <c r="A1005" s="29"/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</row>
    <row r="1006" spans="1:27" ht="14.25" customHeight="1" x14ac:dyDescent="0.3">
      <c r="A1006" s="29"/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</row>
    <row r="1007" spans="1:27" ht="14.25" customHeight="1" x14ac:dyDescent="0.3">
      <c r="A1007" s="29"/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</row>
    <row r="1008" spans="1:27" ht="14.25" customHeight="1" x14ac:dyDescent="0.3">
      <c r="A1008" s="29"/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</row>
    <row r="1009" spans="1:27" ht="14.25" customHeight="1" x14ac:dyDescent="0.3">
      <c r="A1009" s="29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</row>
    <row r="1010" spans="1:27" ht="14.25" customHeight="1" x14ac:dyDescent="0.3">
      <c r="A1010" s="29"/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</row>
    <row r="1011" spans="1:27" ht="14.25" customHeight="1" x14ac:dyDescent="0.3">
      <c r="A1011" s="29"/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</row>
    <row r="1012" spans="1:27" ht="14.25" customHeight="1" x14ac:dyDescent="0.3">
      <c r="A1012" s="29"/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</row>
    <row r="1013" spans="1:27" ht="14.25" customHeight="1" x14ac:dyDescent="0.3">
      <c r="A1013" s="29"/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</row>
    <row r="1014" spans="1:27" ht="14.25" customHeight="1" x14ac:dyDescent="0.3">
      <c r="A1014" s="29"/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</row>
    <row r="1015" spans="1:27" ht="14.25" customHeight="1" x14ac:dyDescent="0.3">
      <c r="A1015" s="29"/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</row>
    <row r="1016" spans="1:27" ht="14.25" customHeight="1" x14ac:dyDescent="0.3">
      <c r="A1016" s="29"/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</row>
    <row r="1017" spans="1:27" ht="14.25" customHeight="1" x14ac:dyDescent="0.3">
      <c r="A1017" s="29"/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</row>
    <row r="1018" spans="1:27" ht="14.25" customHeight="1" x14ac:dyDescent="0.3">
      <c r="A1018" s="29"/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</row>
    <row r="1019" spans="1:27" ht="14.25" customHeight="1" x14ac:dyDescent="0.3">
      <c r="A1019" s="29"/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</row>
    <row r="1020" spans="1:27" ht="14.25" customHeight="1" x14ac:dyDescent="0.3">
      <c r="A1020" s="29"/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</row>
    <row r="1021" spans="1:27" ht="14.25" customHeight="1" x14ac:dyDescent="0.3">
      <c r="A1021" s="29"/>
      <c r="B1021" s="29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</row>
    <row r="1022" spans="1:27" ht="14.25" customHeight="1" x14ac:dyDescent="0.3">
      <c r="A1022" s="29"/>
      <c r="B1022" s="29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</row>
    <row r="1023" spans="1:27" ht="14.25" customHeight="1" x14ac:dyDescent="0.3">
      <c r="A1023" s="29"/>
      <c r="B1023" s="29"/>
      <c r="C1023" s="2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</row>
    <row r="1024" spans="1:27" ht="14.25" customHeight="1" x14ac:dyDescent="0.3">
      <c r="A1024" s="29"/>
      <c r="B1024" s="29"/>
      <c r="C1024" s="2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</row>
    <row r="1025" spans="1:27" ht="14.25" customHeight="1" x14ac:dyDescent="0.3">
      <c r="A1025" s="29"/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</row>
    <row r="1026" spans="1:27" ht="14.25" customHeight="1" x14ac:dyDescent="0.3">
      <c r="A1026" s="29"/>
      <c r="B1026" s="29"/>
      <c r="C1026" s="2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</row>
    <row r="1027" spans="1:27" ht="14.25" customHeight="1" x14ac:dyDescent="0.3">
      <c r="A1027" s="29"/>
      <c r="B1027" s="29"/>
      <c r="C1027" s="29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</row>
    <row r="1028" spans="1:27" ht="14.25" customHeight="1" x14ac:dyDescent="0.3">
      <c r="A1028" s="29"/>
      <c r="B1028" s="29"/>
      <c r="C1028" s="2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</row>
    <row r="1029" spans="1:27" ht="14.25" customHeight="1" x14ac:dyDescent="0.3">
      <c r="A1029" s="29"/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</row>
    <row r="1030" spans="1:27" ht="14.25" customHeight="1" x14ac:dyDescent="0.3">
      <c r="A1030" s="29"/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</row>
    <row r="1031" spans="1:27" ht="14.25" customHeight="1" x14ac:dyDescent="0.3">
      <c r="A1031" s="29"/>
      <c r="B1031" s="29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</row>
    <row r="1032" spans="1:27" ht="14.25" customHeight="1" x14ac:dyDescent="0.3">
      <c r="A1032" s="29"/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</row>
    <row r="1033" spans="1:27" ht="14.25" customHeight="1" x14ac:dyDescent="0.3">
      <c r="A1033" s="29"/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</row>
    <row r="1034" spans="1:27" ht="14.25" customHeight="1" x14ac:dyDescent="0.3">
      <c r="A1034" s="29"/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</row>
    <row r="1035" spans="1:27" ht="14.25" customHeight="1" x14ac:dyDescent="0.3">
      <c r="A1035" s="29"/>
      <c r="B1035" s="29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</row>
    <row r="1036" spans="1:27" ht="14.25" customHeight="1" x14ac:dyDescent="0.3">
      <c r="A1036" s="29"/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</row>
    <row r="1037" spans="1:27" ht="14.25" customHeight="1" x14ac:dyDescent="0.3">
      <c r="A1037" s="29"/>
      <c r="B1037" s="29"/>
      <c r="C1037" s="2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</row>
    <row r="1038" spans="1:27" ht="14.25" customHeight="1" x14ac:dyDescent="0.3">
      <c r="A1038" s="29"/>
      <c r="B1038" s="29"/>
      <c r="C1038" s="29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</row>
    <row r="1039" spans="1:27" ht="14.25" customHeight="1" x14ac:dyDescent="0.3">
      <c r="A1039" s="29"/>
      <c r="B1039" s="29"/>
      <c r="C1039" s="29"/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</row>
    <row r="1040" spans="1:27" ht="14.25" customHeight="1" x14ac:dyDescent="0.3">
      <c r="A1040" s="29"/>
      <c r="B1040" s="29"/>
      <c r="C1040" s="29"/>
      <c r="D1040" s="29"/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</row>
    <row r="1041" spans="1:27" ht="14.25" customHeight="1" x14ac:dyDescent="0.3">
      <c r="A1041" s="29"/>
      <c r="B1041" s="29"/>
      <c r="C1041" s="29"/>
      <c r="D1041" s="29"/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</row>
    <row r="1042" spans="1:27" ht="14.25" customHeight="1" x14ac:dyDescent="0.3">
      <c r="A1042" s="29"/>
      <c r="B1042" s="29"/>
      <c r="C1042" s="29"/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</row>
    <row r="1043" spans="1:27" ht="14.25" customHeight="1" x14ac:dyDescent="0.3">
      <c r="A1043" s="29"/>
      <c r="B1043" s="29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</row>
    <row r="1044" spans="1:27" ht="14.25" customHeight="1" x14ac:dyDescent="0.3">
      <c r="A1044" s="29"/>
      <c r="B1044" s="29"/>
      <c r="C1044" s="2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</row>
    <row r="1045" spans="1:27" ht="14.25" customHeight="1" x14ac:dyDescent="0.3">
      <c r="A1045" s="29"/>
      <c r="B1045" s="29"/>
      <c r="C1045" s="2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</row>
    <row r="1046" spans="1:27" ht="14.25" customHeight="1" x14ac:dyDescent="0.3">
      <c r="A1046" s="29"/>
      <c r="B1046" s="29"/>
      <c r="C1046" s="29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</row>
    <row r="1047" spans="1:27" ht="14.25" customHeight="1" x14ac:dyDescent="0.3">
      <c r="A1047" s="29"/>
      <c r="B1047" s="29"/>
      <c r="C1047" s="2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</row>
    <row r="1048" spans="1:27" ht="14.25" customHeight="1" x14ac:dyDescent="0.3">
      <c r="A1048" s="29"/>
      <c r="B1048" s="29"/>
      <c r="C1048" s="29"/>
      <c r="D1048" s="29"/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</row>
    <row r="1049" spans="1:27" ht="14.25" customHeight="1" x14ac:dyDescent="0.3">
      <c r="A1049" s="29"/>
      <c r="B1049" s="29"/>
      <c r="C1049" s="29"/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</row>
    <row r="1050" spans="1:27" ht="14.25" customHeight="1" x14ac:dyDescent="0.3">
      <c r="A1050" s="29"/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</row>
    <row r="1051" spans="1:27" ht="14.25" customHeight="1" x14ac:dyDescent="0.3">
      <c r="A1051" s="29"/>
      <c r="B1051" s="29"/>
      <c r="C1051" s="29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</row>
    <row r="1052" spans="1:27" ht="14.25" customHeight="1" x14ac:dyDescent="0.3">
      <c r="A1052" s="29"/>
      <c r="B1052" s="29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</row>
    <row r="1053" spans="1:27" ht="14.25" customHeight="1" x14ac:dyDescent="0.3">
      <c r="A1053" s="29"/>
      <c r="B1053" s="29"/>
      <c r="C1053" s="29"/>
      <c r="D1053" s="29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</row>
    <row r="1054" spans="1:27" ht="14.25" customHeight="1" x14ac:dyDescent="0.3">
      <c r="A1054" s="29"/>
      <c r="B1054" s="29"/>
      <c r="C1054" s="29"/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</row>
    <row r="1055" spans="1:27" ht="14.25" customHeight="1" x14ac:dyDescent="0.3">
      <c r="A1055" s="29"/>
      <c r="B1055" s="29"/>
      <c r="C1055" s="29"/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</row>
    <row r="1056" spans="1:27" ht="14.25" customHeight="1" x14ac:dyDescent="0.3">
      <c r="A1056" s="29"/>
      <c r="B1056" s="29"/>
      <c r="C1056" s="29"/>
      <c r="D1056" s="29"/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</row>
    <row r="1057" spans="1:27" ht="14.25" customHeight="1" x14ac:dyDescent="0.3">
      <c r="A1057" s="29"/>
      <c r="B1057" s="29"/>
      <c r="C1057" s="29"/>
      <c r="D1057" s="29"/>
      <c r="E1057" s="29"/>
      <c r="F1057" s="29"/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</row>
    <row r="1058" spans="1:27" ht="14.25" customHeight="1" x14ac:dyDescent="0.3">
      <c r="A1058" s="29"/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</row>
    <row r="1059" spans="1:27" ht="14.25" customHeight="1" x14ac:dyDescent="0.3">
      <c r="A1059" s="29"/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</row>
    <row r="1060" spans="1:27" ht="14.25" customHeight="1" x14ac:dyDescent="0.3">
      <c r="A1060" s="29"/>
      <c r="B1060" s="29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</row>
    <row r="1061" spans="1:27" ht="14.25" customHeight="1" x14ac:dyDescent="0.3">
      <c r="A1061" s="29"/>
      <c r="B1061" s="29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</row>
    <row r="1062" spans="1:27" ht="14.25" customHeight="1" x14ac:dyDescent="0.3">
      <c r="A1062" s="29"/>
      <c r="B1062" s="29"/>
      <c r="C1062" s="2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</row>
    <row r="1063" spans="1:27" ht="14.25" customHeight="1" x14ac:dyDescent="0.3">
      <c r="A1063" s="29"/>
      <c r="B1063" s="29"/>
      <c r="C1063" s="29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Y1063" s="29"/>
      <c r="Z1063" s="29"/>
      <c r="AA1063" s="29"/>
    </row>
    <row r="1064" spans="1:27" ht="14.25" customHeight="1" x14ac:dyDescent="0.3">
      <c r="A1064" s="29"/>
      <c r="B1064" s="29"/>
      <c r="C1064" s="29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</row>
    <row r="1065" spans="1:27" ht="14.25" customHeight="1" x14ac:dyDescent="0.3">
      <c r="A1065" s="29"/>
      <c r="B1065" s="29"/>
      <c r="C1065" s="29"/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</row>
    <row r="1066" spans="1:27" ht="14.25" customHeight="1" x14ac:dyDescent="0.3">
      <c r="A1066" s="29"/>
      <c r="B1066" s="29"/>
      <c r="C1066" s="29"/>
      <c r="D1066" s="29"/>
      <c r="E1066" s="29"/>
      <c r="F1066" s="29"/>
      <c r="G1066" s="29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</row>
    <row r="1067" spans="1:27" ht="14.25" customHeight="1" x14ac:dyDescent="0.3">
      <c r="A1067" s="29"/>
      <c r="B1067" s="29"/>
      <c r="C1067" s="29"/>
      <c r="D1067" s="29"/>
      <c r="E1067" s="29"/>
      <c r="F1067" s="29"/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</row>
    <row r="1068" spans="1:27" ht="14.25" customHeight="1" x14ac:dyDescent="0.3">
      <c r="A1068" s="29"/>
      <c r="B1068" s="29" t="s">
        <v>44</v>
      </c>
      <c r="C1068" s="29"/>
      <c r="D1068" s="29"/>
      <c r="E1068" s="29"/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</row>
    <row r="1069" spans="1:27" ht="14.25" customHeight="1" x14ac:dyDescent="0.3">
      <c r="A1069" s="29"/>
      <c r="B1069" s="29" t="s">
        <v>31</v>
      </c>
      <c r="C1069" s="29"/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</row>
    <row r="1070" spans="1:27" ht="14.25" customHeight="1" x14ac:dyDescent="0.3">
      <c r="A1070" s="29"/>
      <c r="B1070" s="29" t="s">
        <v>43</v>
      </c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</row>
    <row r="1071" spans="1:27" ht="14.25" customHeight="1" x14ac:dyDescent="0.3">
      <c r="A1071" s="29"/>
      <c r="B1071" s="29"/>
      <c r="C1071" s="29"/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29"/>
      <c r="Z1071" s="29"/>
      <c r="AA1071" s="29"/>
    </row>
    <row r="1072" spans="1:27" ht="14.25" customHeight="1" x14ac:dyDescent="0.3">
      <c r="A1072" s="29"/>
      <c r="B1072" s="29"/>
      <c r="C1072" s="29"/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</row>
    <row r="1073" spans="1:27" ht="14.25" customHeight="1" x14ac:dyDescent="0.3">
      <c r="A1073" s="29"/>
      <c r="B1073" s="29"/>
      <c r="C1073" s="29"/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</row>
    <row r="1074" spans="1:27" ht="14.25" customHeight="1" x14ac:dyDescent="0.3">
      <c r="A1074" s="29"/>
      <c r="B1074" s="29"/>
      <c r="C1074" s="29"/>
      <c r="D1074" s="37" t="s">
        <v>35</v>
      </c>
      <c r="E1074" s="37" t="s">
        <v>36</v>
      </c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</row>
    <row r="1075" spans="1:27" ht="14.25" customHeight="1" x14ac:dyDescent="0.3">
      <c r="A1075" s="29"/>
      <c r="B1075" s="29"/>
      <c r="C1075" s="29"/>
      <c r="D1075" s="38">
        <v>1</v>
      </c>
      <c r="E1075" s="38">
        <v>25</v>
      </c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</row>
    <row r="1076" spans="1:27" ht="14.25" customHeight="1" x14ac:dyDescent="0.3">
      <c r="A1076" s="29"/>
      <c r="B1076" s="29"/>
      <c r="C1076" s="29"/>
      <c r="D1076" s="38">
        <v>2</v>
      </c>
      <c r="E1076" s="38">
        <v>50</v>
      </c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</row>
    <row r="1077" spans="1:27" ht="14.25" customHeight="1" x14ac:dyDescent="0.3">
      <c r="A1077" s="29"/>
      <c r="B1077" s="29"/>
      <c r="C1077" s="29"/>
      <c r="D1077" s="38">
        <v>3</v>
      </c>
      <c r="E1077" s="38">
        <v>75</v>
      </c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29"/>
      <c r="Z1077" s="29"/>
      <c r="AA1077" s="29"/>
    </row>
    <row r="1078" spans="1:27" ht="14.25" customHeight="1" x14ac:dyDescent="0.3">
      <c r="A1078" s="29"/>
      <c r="B1078" s="29"/>
      <c r="C1078" s="29"/>
      <c r="D1078" s="38">
        <v>4</v>
      </c>
      <c r="E1078" s="38">
        <v>100</v>
      </c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29"/>
      <c r="Z1078" s="29"/>
      <c r="AA1078" s="29"/>
    </row>
    <row r="1079" spans="1:27" ht="14.25" customHeight="1" x14ac:dyDescent="0.3">
      <c r="A1079" s="29"/>
      <c r="B1079" s="29"/>
      <c r="C1079" s="29"/>
      <c r="D1079" s="38">
        <v>5</v>
      </c>
      <c r="E1079" s="38">
        <v>125</v>
      </c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  <c r="Y1079" s="29"/>
      <c r="Z1079" s="29"/>
      <c r="AA1079" s="29"/>
    </row>
    <row r="1080" spans="1:27" ht="14.25" customHeight="1" x14ac:dyDescent="0.3">
      <c r="A1080" s="29"/>
      <c r="B1080" s="29"/>
      <c r="C1080" s="29"/>
      <c r="D1080" s="38">
        <v>6</v>
      </c>
      <c r="E1080" s="38">
        <v>150</v>
      </c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29"/>
      <c r="Z1080" s="29"/>
      <c r="AA1080" s="29"/>
    </row>
    <row r="1081" spans="1:27" ht="14.25" customHeight="1" x14ac:dyDescent="0.3">
      <c r="A1081" s="29"/>
      <c r="B1081" s="29"/>
      <c r="C1081" s="29"/>
      <c r="D1081" s="38">
        <v>7</v>
      </c>
      <c r="E1081" s="38">
        <v>175</v>
      </c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</row>
    <row r="1082" spans="1:27" ht="14.25" customHeight="1" x14ac:dyDescent="0.3">
      <c r="A1082" s="29"/>
      <c r="B1082" s="29"/>
      <c r="C1082" s="29"/>
      <c r="D1082" s="38">
        <v>8</v>
      </c>
      <c r="E1082" s="38">
        <v>175</v>
      </c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</row>
    <row r="1083" spans="1:27" ht="14.25" customHeight="1" x14ac:dyDescent="0.3">
      <c r="A1083" s="29"/>
      <c r="B1083" s="29"/>
      <c r="C1083" s="29"/>
      <c r="D1083" s="38">
        <v>9</v>
      </c>
      <c r="E1083" s="38">
        <v>175</v>
      </c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29"/>
      <c r="Z1083" s="29"/>
      <c r="AA1083" s="29"/>
    </row>
    <row r="1084" spans="1:27" ht="14.25" customHeight="1" x14ac:dyDescent="0.3">
      <c r="A1084" s="29"/>
      <c r="B1084" s="29"/>
      <c r="C1084" s="29"/>
      <c r="D1084" s="38">
        <v>10</v>
      </c>
      <c r="E1084" s="38">
        <v>200</v>
      </c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</row>
    <row r="1085" spans="1:27" ht="14.25" customHeight="1" x14ac:dyDescent="0.3">
      <c r="A1085" s="29"/>
      <c r="B1085" s="29"/>
      <c r="C1085" s="29"/>
      <c r="D1085" s="38">
        <v>11</v>
      </c>
      <c r="E1085" s="38">
        <v>200</v>
      </c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</row>
    <row r="1086" spans="1:27" ht="14.25" customHeight="1" x14ac:dyDescent="0.3">
      <c r="A1086" s="29"/>
      <c r="B1086" s="29"/>
      <c r="C1086" s="29"/>
      <c r="D1086" s="38">
        <v>12</v>
      </c>
      <c r="E1086" s="38">
        <v>200</v>
      </c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</row>
    <row r="1087" spans="1:27" ht="14.25" customHeight="1" x14ac:dyDescent="0.3">
      <c r="A1087" s="29"/>
      <c r="B1087" s="29"/>
      <c r="C1087" s="29"/>
      <c r="D1087" s="38">
        <v>13</v>
      </c>
      <c r="E1087" s="38">
        <v>225</v>
      </c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</row>
    <row r="1088" spans="1:27" ht="14.25" customHeight="1" x14ac:dyDescent="0.3">
      <c r="A1088" s="29"/>
      <c r="B1088" s="29"/>
      <c r="C1088" s="29"/>
      <c r="D1088" s="38">
        <v>14</v>
      </c>
      <c r="E1088" s="38">
        <v>225</v>
      </c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</row>
    <row r="1089" spans="1:27" ht="14.25" customHeight="1" x14ac:dyDescent="0.3">
      <c r="A1089" s="29"/>
      <c r="B1089" s="29"/>
      <c r="C1089" s="29"/>
      <c r="D1089" s="38">
        <v>15</v>
      </c>
      <c r="E1089" s="38">
        <v>225</v>
      </c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</row>
    <row r="1090" spans="1:27" ht="14.25" customHeight="1" x14ac:dyDescent="0.3">
      <c r="A1090" s="29"/>
      <c r="B1090" s="29"/>
      <c r="C1090" s="29"/>
      <c r="D1090" s="38">
        <v>16</v>
      </c>
      <c r="E1090" s="38">
        <v>250</v>
      </c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  <c r="Y1090" s="29"/>
      <c r="Z1090" s="29"/>
      <c r="AA1090" s="29"/>
    </row>
    <row r="1091" spans="1:27" ht="14.25" customHeight="1" x14ac:dyDescent="0.3">
      <c r="A1091" s="29"/>
      <c r="B1091" s="29"/>
      <c r="C1091" s="29"/>
      <c r="D1091" s="38">
        <v>17</v>
      </c>
      <c r="E1091" s="38">
        <v>250</v>
      </c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</row>
    <row r="1092" spans="1:27" ht="14.25" customHeight="1" x14ac:dyDescent="0.3">
      <c r="A1092" s="29"/>
      <c r="B1092" s="29"/>
      <c r="C1092" s="29"/>
      <c r="D1092" s="38">
        <v>18</v>
      </c>
      <c r="E1092" s="38">
        <v>250</v>
      </c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</row>
    <row r="1093" spans="1:27" ht="14.25" customHeight="1" x14ac:dyDescent="0.3">
      <c r="A1093" s="29"/>
      <c r="B1093" s="29"/>
      <c r="C1093" s="29"/>
      <c r="D1093" s="38">
        <v>19</v>
      </c>
      <c r="E1093" s="38">
        <v>250</v>
      </c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  <c r="Y1093" s="29"/>
      <c r="Z1093" s="29"/>
      <c r="AA1093" s="29"/>
    </row>
    <row r="1094" spans="1:27" ht="14.25" customHeight="1" x14ac:dyDescent="0.3">
      <c r="A1094" s="29"/>
      <c r="B1094" s="29"/>
      <c r="C1094" s="29"/>
      <c r="D1094" s="38">
        <v>20</v>
      </c>
      <c r="E1094" s="38">
        <v>250</v>
      </c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</row>
    <row r="1095" spans="1:27" ht="14.25" customHeight="1" x14ac:dyDescent="0.3">
      <c r="A1095" s="29"/>
      <c r="B1095" s="29"/>
      <c r="C1095" s="29"/>
      <c r="D1095" s="38">
        <v>21</v>
      </c>
      <c r="E1095" s="38">
        <v>250</v>
      </c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</row>
    <row r="1096" spans="1:27" ht="14.25" customHeight="1" x14ac:dyDescent="0.3">
      <c r="A1096" s="29"/>
      <c r="B1096" s="29"/>
      <c r="C1096" s="29"/>
      <c r="D1096" s="38">
        <v>22</v>
      </c>
      <c r="E1096" s="38">
        <v>250</v>
      </c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</row>
    <row r="1097" spans="1:27" ht="14.25" customHeight="1" x14ac:dyDescent="0.3">
      <c r="A1097" s="29"/>
      <c r="B1097" s="29"/>
      <c r="C1097" s="29"/>
      <c r="D1097" s="38">
        <v>23</v>
      </c>
      <c r="E1097" s="38">
        <v>250</v>
      </c>
      <c r="F1097" s="29"/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</row>
    <row r="1098" spans="1:27" ht="14.25" customHeight="1" x14ac:dyDescent="0.3">
      <c r="A1098" s="29"/>
      <c r="B1098" s="29"/>
      <c r="C1098" s="29"/>
      <c r="D1098" s="38">
        <v>24</v>
      </c>
      <c r="E1098" s="38">
        <v>250</v>
      </c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</row>
    <row r="1099" spans="1:27" ht="14.25" customHeight="1" x14ac:dyDescent="0.3">
      <c r="A1099" s="29"/>
      <c r="B1099" s="29"/>
      <c r="C1099" s="29"/>
      <c r="D1099" s="38">
        <v>25</v>
      </c>
      <c r="E1099" s="38">
        <v>250</v>
      </c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</row>
    <row r="1100" spans="1:27" ht="14.25" customHeight="1" x14ac:dyDescent="0.3">
      <c r="A1100" s="29"/>
      <c r="B1100" s="29"/>
      <c r="C1100" s="29"/>
      <c r="D1100" s="38">
        <v>26</v>
      </c>
      <c r="E1100" s="38">
        <v>250</v>
      </c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</row>
    <row r="1101" spans="1:27" ht="14.25" customHeight="1" x14ac:dyDescent="0.3">
      <c r="A1101" s="29"/>
      <c r="B1101" s="29"/>
      <c r="C1101" s="29"/>
      <c r="D1101" s="38">
        <v>27</v>
      </c>
      <c r="E1101" s="38">
        <v>250</v>
      </c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</row>
    <row r="1102" spans="1:27" ht="14.25" customHeight="1" x14ac:dyDescent="0.3">
      <c r="A1102" s="29"/>
      <c r="B1102" s="29"/>
      <c r="C1102" s="29"/>
      <c r="D1102" s="38">
        <v>28</v>
      </c>
      <c r="E1102" s="38">
        <v>250</v>
      </c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</row>
    <row r="1103" spans="1:27" ht="14.25" customHeight="1" x14ac:dyDescent="0.3">
      <c r="A1103" s="29"/>
      <c r="B1103" s="29"/>
      <c r="C1103" s="29"/>
      <c r="D1103" s="38">
        <v>29</v>
      </c>
      <c r="E1103" s="38">
        <v>250</v>
      </c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</row>
    <row r="1104" spans="1:27" ht="14.25" customHeight="1" x14ac:dyDescent="0.3">
      <c r="A1104" s="29"/>
      <c r="B1104" s="29"/>
      <c r="C1104" s="29"/>
      <c r="D1104" s="38">
        <v>30</v>
      </c>
      <c r="E1104" s="38">
        <v>250</v>
      </c>
      <c r="F1104" s="29"/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</row>
    <row r="1105" spans="1:27" ht="14.25" customHeight="1" x14ac:dyDescent="0.3">
      <c r="A1105" s="29"/>
      <c r="B1105" s="29"/>
      <c r="C1105" s="29"/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</row>
    <row r="1106" spans="1:27" ht="14.25" customHeight="1" x14ac:dyDescent="0.3">
      <c r="A1106" s="29"/>
      <c r="B1106" s="29"/>
      <c r="C1106" s="29"/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</row>
    <row r="1107" spans="1:27" ht="14.25" customHeight="1" x14ac:dyDescent="0.3">
      <c r="A1107" s="29"/>
      <c r="B1107" s="29"/>
      <c r="C1107" s="29"/>
      <c r="D1107" s="35"/>
      <c r="E1107" s="35">
        <v>30</v>
      </c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</row>
    <row r="1108" spans="1:27" ht="14.25" customHeight="1" x14ac:dyDescent="0.3">
      <c r="A1108" s="29"/>
      <c r="B1108" s="29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</row>
    <row r="1109" spans="1:27" ht="14.25" customHeight="1" x14ac:dyDescent="0.3">
      <c r="A1109" s="29"/>
      <c r="B1109" s="29"/>
      <c r="C1109" s="29"/>
      <c r="D1109" s="29"/>
      <c r="E1109" s="36">
        <f>VLOOKUP(E1107,D1075:E1104,2,FALSE)</f>
        <v>250</v>
      </c>
      <c r="F1109" s="29"/>
      <c r="G1109" s="29"/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/>
    </row>
  </sheetData>
  <sheetProtection algorithmName="SHA-512" hashValue="uLKCspwIno32e8gEhKkmNhDxAGq+20uCjVWbDCUC/4bp+ITeBmKO7MrzvjLiuY/qhsX/ChwITegliye06yiAdA==" saltValue="3285WDXh0M3kLllfNPSL6w==" spinCount="100000" sheet="1" objects="1" scenarios="1"/>
  <mergeCells count="14">
    <mergeCell ref="M6:M7"/>
    <mergeCell ref="A1:N1"/>
    <mergeCell ref="A2:N2"/>
    <mergeCell ref="H5:I5"/>
    <mergeCell ref="J5:K5"/>
    <mergeCell ref="B6:B7"/>
    <mergeCell ref="E6:E7"/>
    <mergeCell ref="F6:F7"/>
    <mergeCell ref="N6:N7"/>
    <mergeCell ref="H6:H7"/>
    <mergeCell ref="I6:I7"/>
    <mergeCell ref="J6:J7"/>
    <mergeCell ref="K6:K7"/>
    <mergeCell ref="L6:L7"/>
  </mergeCells>
  <dataValidations count="6">
    <dataValidation type="list" allowBlank="1" showErrorMessage="1" sqref="B29" xr:uid="{00000000-0002-0000-0000-000000000000}">
      <formula1>$B$66:$B$70</formula1>
    </dataValidation>
    <dataValidation type="decimal" allowBlank="1" showErrorMessage="1" error="ERRORE - Importo o formato non valido!" sqref="F4" xr:uid="{00000000-0002-0000-0000-000001000000}">
      <formula1>1</formula1>
      <formula2>1000000</formula2>
    </dataValidation>
    <dataValidation type="decimal" allowBlank="1" showInputMessage="1" showErrorMessage="1" error="ERRORE - Il valore inserito è maggiore rispetto al numero di allievi previsti in progetto oppure non è stato inserito alcun valore come allievi previsti!" sqref="G28" xr:uid="{00000000-0002-0000-0000-000002000000}">
      <formula1>1</formula1>
      <formula2>D28</formula2>
    </dataValidation>
    <dataValidation type="decimal" allowBlank="1" showErrorMessage="1" errorTitle="ERRORE" error="Inserire numero maggiore di 1" sqref="C8:D28" xr:uid="{00000000-0002-0000-0000-000003000000}">
      <formula1>1</formula1>
      <formula2>1000</formula2>
    </dataValidation>
    <dataValidation type="list" allowBlank="1" showInputMessage="1" showErrorMessage="1" sqref="B8:B28" xr:uid="{F76D193E-5A6E-481F-ABEC-408A633E084B}">
      <formula1>$B$1068:$B$1070</formula1>
    </dataValidation>
    <dataValidation type="whole" allowBlank="1" showErrorMessage="1" errorTitle="ERRORE" error="Il valore inserito è maggiore rispetto al numero di allievi previsti in progetto oppure non è stato inserito alcun valore come allievi previsti!" sqref="G8:G27" xr:uid="{CECF4E47-1977-4378-AE3E-08CBFA6C68C2}">
      <formula1>1</formula1>
      <formula2>D8</formula2>
    </dataValidation>
  </dataValidations>
  <pageMargins left="0.70866141732283472" right="0.70866141732283472" top="0.74803149606299213" bottom="0.74803149606299213" header="0" footer="0"/>
  <pageSetup paperSize="9" scale="57" orientation="landscape" blackAndWhite="1" r:id="rId1"/>
  <headerFooter>
    <oddHeader>&amp;RAllegato 1 - Prospetto di  simulazione costo a preventivo e consuntivo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BD1108"/>
  <sheetViews>
    <sheetView workbookViewId="0">
      <selection activeCell="A8" sqref="A8"/>
    </sheetView>
  </sheetViews>
  <sheetFormatPr defaultColWidth="12.59765625" defaultRowHeight="15" customHeight="1" x14ac:dyDescent="0.25"/>
  <cols>
    <col min="1" max="1" width="32.09765625" style="30" customWidth="1"/>
    <col min="2" max="2" width="11.69921875" style="30" customWidth="1"/>
    <col min="3" max="3" width="13.59765625" style="30" customWidth="1"/>
    <col min="4" max="4" width="11.69921875" style="30" customWidth="1"/>
    <col min="5" max="5" width="11.09765625" style="30" customWidth="1"/>
    <col min="6" max="6" width="13.3984375" style="30" customWidth="1"/>
    <col min="7" max="8" width="11.8984375" style="30" customWidth="1"/>
    <col min="9" max="9" width="12.3984375" style="30" customWidth="1"/>
    <col min="10" max="10" width="11.09765625" style="30" customWidth="1"/>
    <col min="11" max="11" width="14" style="30" customWidth="1"/>
    <col min="12" max="14" width="8" style="30" customWidth="1"/>
    <col min="15" max="15" width="9.59765625" style="30" customWidth="1"/>
    <col min="16" max="53" width="8" style="30" customWidth="1"/>
    <col min="54" max="54" width="8.8984375" style="30" customWidth="1"/>
    <col min="55" max="56" width="8" style="30" customWidth="1"/>
    <col min="57" max="16384" width="12.59765625" style="30"/>
  </cols>
  <sheetData>
    <row r="1" spans="1:56" ht="21.75" customHeight="1" x14ac:dyDescent="0.3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21.75" customHeight="1" x14ac:dyDescent="0.3">
      <c r="A2" s="52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</row>
    <row r="3" spans="1:56" ht="14.25" customHeigh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</row>
    <row r="4" spans="1:56" ht="27" customHeight="1" x14ac:dyDescent="0.3">
      <c r="A4" s="43" t="s">
        <v>4</v>
      </c>
      <c r="B4" s="43"/>
      <c r="C4" s="44" t="s">
        <v>5</v>
      </c>
      <c r="D4" s="4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</row>
    <row r="5" spans="1:56" ht="18.75" customHeight="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</row>
    <row r="6" spans="1:56" ht="122.25" customHeight="1" x14ac:dyDescent="0.25">
      <c r="A6" s="40" t="s">
        <v>6</v>
      </c>
      <c r="B6" s="57" t="s">
        <v>7</v>
      </c>
      <c r="C6" s="40" t="s">
        <v>8</v>
      </c>
      <c r="D6" s="40" t="s">
        <v>9</v>
      </c>
      <c r="E6" s="40" t="s">
        <v>12</v>
      </c>
      <c r="F6" s="50" t="s">
        <v>14</v>
      </c>
      <c r="G6" s="50" t="s">
        <v>15</v>
      </c>
      <c r="H6" s="50" t="s">
        <v>16</v>
      </c>
      <c r="I6" s="50" t="s">
        <v>18</v>
      </c>
      <c r="J6" s="50" t="s">
        <v>19</v>
      </c>
      <c r="K6" s="50" t="s">
        <v>21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</row>
    <row r="7" spans="1:56" ht="101.25" customHeight="1" x14ac:dyDescent="0.25">
      <c r="A7" s="42" t="s">
        <v>23</v>
      </c>
      <c r="B7" s="51"/>
      <c r="C7" s="42" t="s">
        <v>28</v>
      </c>
      <c r="D7" s="42" t="s">
        <v>29</v>
      </c>
      <c r="E7" s="42" t="s">
        <v>30</v>
      </c>
      <c r="F7" s="51"/>
      <c r="G7" s="51"/>
      <c r="H7" s="51"/>
      <c r="I7" s="51"/>
      <c r="J7" s="51"/>
      <c r="K7" s="5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</row>
    <row r="8" spans="1:56" ht="24.75" customHeight="1" x14ac:dyDescent="0.3">
      <c r="A8" s="22"/>
      <c r="B8" s="26" t="s">
        <v>32</v>
      </c>
      <c r="C8" s="24"/>
      <c r="D8" s="24"/>
      <c r="E8" s="24"/>
      <c r="F8" s="39">
        <v>15</v>
      </c>
      <c r="G8" s="39">
        <f t="shared" ref="G8:G28" si="0">(C8*D8)*F8</f>
        <v>0</v>
      </c>
      <c r="H8" s="39">
        <f t="shared" ref="H8:H28" si="1">IF(OR(ISBLANK($D$4),ISBLANK(A8),ISBLANK(C8),ISBLANK(D8)),,($D$4/$G$29)*F8)</f>
        <v>0</v>
      </c>
      <c r="I8" s="39">
        <f t="shared" ref="I8:I28" si="2">(H8*D8)*C8</f>
        <v>0</v>
      </c>
      <c r="J8" s="39">
        <f t="shared" ref="J8:J28" si="3">IFERROR((H8-#REF!)/H8*100,0)</f>
        <v>0</v>
      </c>
      <c r="K8" s="28">
        <f t="shared" ref="K8:K28" si="4">(C8*E8)*H8</f>
        <v>0</v>
      </c>
      <c r="L8" s="46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39" t="e">
        <f t="shared" ref="BB8:BB29" si="5">IF(E8&lt;#REF!,H8/D8*E8,H8)</f>
        <v>#REF!</v>
      </c>
      <c r="BC8" s="29"/>
      <c r="BD8" s="29">
        <f t="shared" ref="BD8:BD29" si="6">C8*D8</f>
        <v>0</v>
      </c>
    </row>
    <row r="9" spans="1:56" ht="24.75" customHeight="1" x14ac:dyDescent="0.3">
      <c r="A9" s="22"/>
      <c r="B9" s="26" t="s">
        <v>32</v>
      </c>
      <c r="C9" s="24"/>
      <c r="D9" s="24"/>
      <c r="E9" s="24"/>
      <c r="F9" s="39">
        <v>15</v>
      </c>
      <c r="G9" s="39">
        <f t="shared" si="0"/>
        <v>0</v>
      </c>
      <c r="H9" s="39">
        <f t="shared" si="1"/>
        <v>0</v>
      </c>
      <c r="I9" s="39">
        <f t="shared" si="2"/>
        <v>0</v>
      </c>
      <c r="J9" s="39">
        <f t="shared" si="3"/>
        <v>0</v>
      </c>
      <c r="K9" s="28">
        <f t="shared" si="4"/>
        <v>0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39" t="e">
        <f t="shared" si="5"/>
        <v>#REF!</v>
      </c>
      <c r="BC9" s="29"/>
      <c r="BD9" s="29">
        <f t="shared" si="6"/>
        <v>0</v>
      </c>
    </row>
    <row r="10" spans="1:56" ht="24.75" customHeight="1" x14ac:dyDescent="0.3">
      <c r="A10" s="22"/>
      <c r="B10" s="26" t="s">
        <v>32</v>
      </c>
      <c r="C10" s="24"/>
      <c r="D10" s="24"/>
      <c r="E10" s="24"/>
      <c r="F10" s="39">
        <v>15</v>
      </c>
      <c r="G10" s="39">
        <f t="shared" si="0"/>
        <v>0</v>
      </c>
      <c r="H10" s="39">
        <f t="shared" si="1"/>
        <v>0</v>
      </c>
      <c r="I10" s="39">
        <f t="shared" si="2"/>
        <v>0</v>
      </c>
      <c r="J10" s="39">
        <f t="shared" si="3"/>
        <v>0</v>
      </c>
      <c r="K10" s="28">
        <f t="shared" si="4"/>
        <v>0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39" t="e">
        <f t="shared" si="5"/>
        <v>#REF!</v>
      </c>
      <c r="BC10" s="29"/>
      <c r="BD10" s="29">
        <f t="shared" si="6"/>
        <v>0</v>
      </c>
    </row>
    <row r="11" spans="1:56" ht="24.75" customHeight="1" x14ac:dyDescent="0.3">
      <c r="A11" s="22"/>
      <c r="B11" s="26" t="s">
        <v>32</v>
      </c>
      <c r="C11" s="24"/>
      <c r="D11" s="24"/>
      <c r="E11" s="24"/>
      <c r="F11" s="39">
        <v>15</v>
      </c>
      <c r="G11" s="39">
        <f t="shared" si="0"/>
        <v>0</v>
      </c>
      <c r="H11" s="39">
        <f t="shared" si="1"/>
        <v>0</v>
      </c>
      <c r="I11" s="39">
        <f t="shared" si="2"/>
        <v>0</v>
      </c>
      <c r="J11" s="39">
        <f t="shared" si="3"/>
        <v>0</v>
      </c>
      <c r="K11" s="28">
        <f t="shared" si="4"/>
        <v>0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39" t="e">
        <f t="shared" si="5"/>
        <v>#REF!</v>
      </c>
      <c r="BC11" s="29"/>
      <c r="BD11" s="29">
        <f t="shared" si="6"/>
        <v>0</v>
      </c>
    </row>
    <row r="12" spans="1:56" ht="24.75" customHeight="1" x14ac:dyDescent="0.3">
      <c r="A12" s="22"/>
      <c r="B12" s="26" t="s">
        <v>32</v>
      </c>
      <c r="C12" s="24"/>
      <c r="D12" s="24"/>
      <c r="E12" s="24"/>
      <c r="F12" s="39">
        <v>15</v>
      </c>
      <c r="G12" s="39">
        <f t="shared" si="0"/>
        <v>0</v>
      </c>
      <c r="H12" s="39">
        <f t="shared" si="1"/>
        <v>0</v>
      </c>
      <c r="I12" s="39">
        <f t="shared" si="2"/>
        <v>0</v>
      </c>
      <c r="J12" s="39">
        <f t="shared" si="3"/>
        <v>0</v>
      </c>
      <c r="K12" s="28">
        <f t="shared" si="4"/>
        <v>0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39" t="e">
        <f t="shared" si="5"/>
        <v>#REF!</v>
      </c>
      <c r="BC12" s="29"/>
      <c r="BD12" s="29">
        <f t="shared" si="6"/>
        <v>0</v>
      </c>
    </row>
    <row r="13" spans="1:56" ht="24.75" customHeight="1" x14ac:dyDescent="0.3">
      <c r="A13" s="22"/>
      <c r="B13" s="26" t="s">
        <v>32</v>
      </c>
      <c r="C13" s="24"/>
      <c r="D13" s="24"/>
      <c r="E13" s="24"/>
      <c r="F13" s="39">
        <v>15</v>
      </c>
      <c r="G13" s="39">
        <f t="shared" si="0"/>
        <v>0</v>
      </c>
      <c r="H13" s="39">
        <f t="shared" si="1"/>
        <v>0</v>
      </c>
      <c r="I13" s="39">
        <f t="shared" si="2"/>
        <v>0</v>
      </c>
      <c r="J13" s="39">
        <f t="shared" si="3"/>
        <v>0</v>
      </c>
      <c r="K13" s="28">
        <f t="shared" si="4"/>
        <v>0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39" t="e">
        <f t="shared" si="5"/>
        <v>#REF!</v>
      </c>
      <c r="BC13" s="29"/>
      <c r="BD13" s="29">
        <f t="shared" si="6"/>
        <v>0</v>
      </c>
    </row>
    <row r="14" spans="1:56" ht="24.75" customHeight="1" x14ac:dyDescent="0.3">
      <c r="A14" s="22"/>
      <c r="B14" s="26" t="s">
        <v>32</v>
      </c>
      <c r="C14" s="24"/>
      <c r="D14" s="24"/>
      <c r="E14" s="24"/>
      <c r="F14" s="39">
        <v>15</v>
      </c>
      <c r="G14" s="39">
        <f t="shared" si="0"/>
        <v>0</v>
      </c>
      <c r="H14" s="39">
        <f t="shared" si="1"/>
        <v>0</v>
      </c>
      <c r="I14" s="39">
        <f t="shared" si="2"/>
        <v>0</v>
      </c>
      <c r="J14" s="39">
        <f t="shared" si="3"/>
        <v>0</v>
      </c>
      <c r="K14" s="28">
        <f t="shared" si="4"/>
        <v>0</v>
      </c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39" t="e">
        <f t="shared" si="5"/>
        <v>#REF!</v>
      </c>
      <c r="BC14" s="29"/>
      <c r="BD14" s="29">
        <f t="shared" si="6"/>
        <v>0</v>
      </c>
    </row>
    <row r="15" spans="1:56" ht="24.75" customHeight="1" x14ac:dyDescent="0.3">
      <c r="A15" s="22"/>
      <c r="B15" s="26" t="s">
        <v>32</v>
      </c>
      <c r="C15" s="24"/>
      <c r="D15" s="24"/>
      <c r="E15" s="24"/>
      <c r="F15" s="39">
        <v>15</v>
      </c>
      <c r="G15" s="39">
        <f t="shared" si="0"/>
        <v>0</v>
      </c>
      <c r="H15" s="39">
        <f t="shared" si="1"/>
        <v>0</v>
      </c>
      <c r="I15" s="39">
        <f t="shared" si="2"/>
        <v>0</v>
      </c>
      <c r="J15" s="39">
        <f t="shared" si="3"/>
        <v>0</v>
      </c>
      <c r="K15" s="28">
        <f t="shared" si="4"/>
        <v>0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39" t="e">
        <f t="shared" si="5"/>
        <v>#REF!</v>
      </c>
      <c r="BC15" s="29"/>
      <c r="BD15" s="29">
        <f t="shared" si="6"/>
        <v>0</v>
      </c>
    </row>
    <row r="16" spans="1:56" ht="24.75" customHeight="1" x14ac:dyDescent="0.3">
      <c r="A16" s="22"/>
      <c r="B16" s="26" t="s">
        <v>32</v>
      </c>
      <c r="C16" s="24"/>
      <c r="D16" s="24"/>
      <c r="E16" s="24"/>
      <c r="F16" s="39">
        <v>15</v>
      </c>
      <c r="G16" s="39">
        <f t="shared" si="0"/>
        <v>0</v>
      </c>
      <c r="H16" s="39">
        <f t="shared" si="1"/>
        <v>0</v>
      </c>
      <c r="I16" s="39">
        <f t="shared" si="2"/>
        <v>0</v>
      </c>
      <c r="J16" s="39">
        <f t="shared" si="3"/>
        <v>0</v>
      </c>
      <c r="K16" s="28">
        <f t="shared" si="4"/>
        <v>0</v>
      </c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39" t="e">
        <f t="shared" si="5"/>
        <v>#REF!</v>
      </c>
      <c r="BC16" s="29"/>
      <c r="BD16" s="29">
        <f t="shared" si="6"/>
        <v>0</v>
      </c>
    </row>
    <row r="17" spans="1:56" ht="24.75" customHeight="1" x14ac:dyDescent="0.3">
      <c r="A17" s="22"/>
      <c r="B17" s="26" t="s">
        <v>32</v>
      </c>
      <c r="C17" s="24"/>
      <c r="D17" s="24"/>
      <c r="E17" s="24"/>
      <c r="F17" s="39">
        <v>15</v>
      </c>
      <c r="G17" s="39">
        <f t="shared" si="0"/>
        <v>0</v>
      </c>
      <c r="H17" s="39">
        <f t="shared" si="1"/>
        <v>0</v>
      </c>
      <c r="I17" s="39">
        <f t="shared" si="2"/>
        <v>0</v>
      </c>
      <c r="J17" s="39">
        <f t="shared" si="3"/>
        <v>0</v>
      </c>
      <c r="K17" s="28">
        <f t="shared" si="4"/>
        <v>0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39" t="e">
        <f t="shared" si="5"/>
        <v>#REF!</v>
      </c>
      <c r="BC17" s="29"/>
      <c r="BD17" s="29">
        <f t="shared" si="6"/>
        <v>0</v>
      </c>
    </row>
    <row r="18" spans="1:56" ht="24.75" customHeight="1" x14ac:dyDescent="0.3">
      <c r="A18" s="22"/>
      <c r="B18" s="26" t="s">
        <v>32</v>
      </c>
      <c r="C18" s="24"/>
      <c r="D18" s="24"/>
      <c r="E18" s="24"/>
      <c r="F18" s="39">
        <v>15</v>
      </c>
      <c r="G18" s="39">
        <f t="shared" si="0"/>
        <v>0</v>
      </c>
      <c r="H18" s="39">
        <f t="shared" si="1"/>
        <v>0</v>
      </c>
      <c r="I18" s="39">
        <f t="shared" si="2"/>
        <v>0</v>
      </c>
      <c r="J18" s="39">
        <f t="shared" si="3"/>
        <v>0</v>
      </c>
      <c r="K18" s="28">
        <f t="shared" si="4"/>
        <v>0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39" t="e">
        <f t="shared" si="5"/>
        <v>#REF!</v>
      </c>
      <c r="BC18" s="29"/>
      <c r="BD18" s="29">
        <f t="shared" si="6"/>
        <v>0</v>
      </c>
    </row>
    <row r="19" spans="1:56" ht="24.75" customHeight="1" x14ac:dyDescent="0.3">
      <c r="A19" s="22"/>
      <c r="B19" s="26" t="s">
        <v>32</v>
      </c>
      <c r="C19" s="24"/>
      <c r="D19" s="24"/>
      <c r="E19" s="24"/>
      <c r="F19" s="39">
        <v>15</v>
      </c>
      <c r="G19" s="39">
        <f t="shared" si="0"/>
        <v>0</v>
      </c>
      <c r="H19" s="39">
        <f t="shared" si="1"/>
        <v>0</v>
      </c>
      <c r="I19" s="39">
        <f t="shared" si="2"/>
        <v>0</v>
      </c>
      <c r="J19" s="39">
        <f t="shared" si="3"/>
        <v>0</v>
      </c>
      <c r="K19" s="28">
        <f t="shared" si="4"/>
        <v>0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39" t="e">
        <f t="shared" si="5"/>
        <v>#REF!</v>
      </c>
      <c r="BC19" s="29"/>
      <c r="BD19" s="29">
        <f t="shared" si="6"/>
        <v>0</v>
      </c>
    </row>
    <row r="20" spans="1:56" ht="24.75" customHeight="1" x14ac:dyDescent="0.3">
      <c r="A20" s="22"/>
      <c r="B20" s="26" t="s">
        <v>32</v>
      </c>
      <c r="C20" s="24"/>
      <c r="D20" s="24"/>
      <c r="E20" s="24"/>
      <c r="F20" s="39">
        <v>15</v>
      </c>
      <c r="G20" s="39">
        <f t="shared" si="0"/>
        <v>0</v>
      </c>
      <c r="H20" s="39">
        <f t="shared" si="1"/>
        <v>0</v>
      </c>
      <c r="I20" s="39">
        <f t="shared" si="2"/>
        <v>0</v>
      </c>
      <c r="J20" s="39">
        <f t="shared" si="3"/>
        <v>0</v>
      </c>
      <c r="K20" s="28">
        <f t="shared" si="4"/>
        <v>0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39" t="e">
        <f t="shared" si="5"/>
        <v>#REF!</v>
      </c>
      <c r="BC20" s="29"/>
      <c r="BD20" s="29">
        <f t="shared" si="6"/>
        <v>0</v>
      </c>
    </row>
    <row r="21" spans="1:56" ht="24.75" customHeight="1" x14ac:dyDescent="0.3">
      <c r="A21" s="22"/>
      <c r="B21" s="26" t="s">
        <v>32</v>
      </c>
      <c r="C21" s="24"/>
      <c r="D21" s="24"/>
      <c r="E21" s="24"/>
      <c r="F21" s="39">
        <v>15</v>
      </c>
      <c r="G21" s="39">
        <f t="shared" si="0"/>
        <v>0</v>
      </c>
      <c r="H21" s="39">
        <f t="shared" si="1"/>
        <v>0</v>
      </c>
      <c r="I21" s="39">
        <f t="shared" si="2"/>
        <v>0</v>
      </c>
      <c r="J21" s="39">
        <f t="shared" si="3"/>
        <v>0</v>
      </c>
      <c r="K21" s="28">
        <f t="shared" si="4"/>
        <v>0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39" t="e">
        <f t="shared" si="5"/>
        <v>#REF!</v>
      </c>
      <c r="BC21" s="29"/>
      <c r="BD21" s="29">
        <f t="shared" si="6"/>
        <v>0</v>
      </c>
    </row>
    <row r="22" spans="1:56" ht="24.75" customHeight="1" x14ac:dyDescent="0.3">
      <c r="A22" s="22"/>
      <c r="B22" s="26" t="s">
        <v>32</v>
      </c>
      <c r="C22" s="24"/>
      <c r="D22" s="24"/>
      <c r="E22" s="24"/>
      <c r="F22" s="39">
        <v>15</v>
      </c>
      <c r="G22" s="39">
        <f t="shared" si="0"/>
        <v>0</v>
      </c>
      <c r="H22" s="39">
        <f t="shared" si="1"/>
        <v>0</v>
      </c>
      <c r="I22" s="39">
        <f t="shared" si="2"/>
        <v>0</v>
      </c>
      <c r="J22" s="39">
        <f t="shared" si="3"/>
        <v>0</v>
      </c>
      <c r="K22" s="28">
        <f t="shared" si="4"/>
        <v>0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39" t="e">
        <f t="shared" si="5"/>
        <v>#REF!</v>
      </c>
      <c r="BC22" s="29"/>
      <c r="BD22" s="29">
        <f t="shared" si="6"/>
        <v>0</v>
      </c>
    </row>
    <row r="23" spans="1:56" ht="24.75" customHeight="1" x14ac:dyDescent="0.3">
      <c r="A23" s="22"/>
      <c r="B23" s="26" t="s">
        <v>32</v>
      </c>
      <c r="C23" s="24"/>
      <c r="D23" s="24"/>
      <c r="E23" s="24"/>
      <c r="F23" s="39">
        <v>15</v>
      </c>
      <c r="G23" s="39">
        <f t="shared" si="0"/>
        <v>0</v>
      </c>
      <c r="H23" s="39">
        <f t="shared" si="1"/>
        <v>0</v>
      </c>
      <c r="I23" s="39">
        <f t="shared" si="2"/>
        <v>0</v>
      </c>
      <c r="J23" s="39">
        <f t="shared" si="3"/>
        <v>0</v>
      </c>
      <c r="K23" s="28">
        <f t="shared" si="4"/>
        <v>0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39" t="e">
        <f t="shared" si="5"/>
        <v>#REF!</v>
      </c>
      <c r="BC23" s="29"/>
      <c r="BD23" s="29">
        <f t="shared" si="6"/>
        <v>0</v>
      </c>
    </row>
    <row r="24" spans="1:56" ht="24.75" customHeight="1" x14ac:dyDescent="0.3">
      <c r="A24" s="22"/>
      <c r="B24" s="26" t="s">
        <v>32</v>
      </c>
      <c r="C24" s="24"/>
      <c r="D24" s="24"/>
      <c r="E24" s="24"/>
      <c r="F24" s="39">
        <v>15</v>
      </c>
      <c r="G24" s="39">
        <f t="shared" si="0"/>
        <v>0</v>
      </c>
      <c r="H24" s="39">
        <f t="shared" si="1"/>
        <v>0</v>
      </c>
      <c r="I24" s="39">
        <f t="shared" si="2"/>
        <v>0</v>
      </c>
      <c r="J24" s="39">
        <f t="shared" si="3"/>
        <v>0</v>
      </c>
      <c r="K24" s="28">
        <f t="shared" si="4"/>
        <v>0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39" t="e">
        <f t="shared" si="5"/>
        <v>#REF!</v>
      </c>
      <c r="BC24" s="29"/>
      <c r="BD24" s="29">
        <f t="shared" si="6"/>
        <v>0</v>
      </c>
    </row>
    <row r="25" spans="1:56" ht="24.75" customHeight="1" x14ac:dyDescent="0.3">
      <c r="A25" s="22"/>
      <c r="B25" s="26" t="s">
        <v>32</v>
      </c>
      <c r="C25" s="24"/>
      <c r="D25" s="24"/>
      <c r="E25" s="24"/>
      <c r="F25" s="39">
        <v>15</v>
      </c>
      <c r="G25" s="39">
        <f t="shared" si="0"/>
        <v>0</v>
      </c>
      <c r="H25" s="39">
        <f t="shared" si="1"/>
        <v>0</v>
      </c>
      <c r="I25" s="39">
        <f t="shared" si="2"/>
        <v>0</v>
      </c>
      <c r="J25" s="39">
        <f t="shared" si="3"/>
        <v>0</v>
      </c>
      <c r="K25" s="28">
        <f t="shared" si="4"/>
        <v>0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39" t="e">
        <f t="shared" si="5"/>
        <v>#REF!</v>
      </c>
      <c r="BC25" s="29"/>
      <c r="BD25" s="29">
        <f t="shared" si="6"/>
        <v>0</v>
      </c>
    </row>
    <row r="26" spans="1:56" ht="24.75" customHeight="1" x14ac:dyDescent="0.3">
      <c r="A26" s="22"/>
      <c r="B26" s="26" t="s">
        <v>32</v>
      </c>
      <c r="C26" s="24"/>
      <c r="D26" s="24"/>
      <c r="E26" s="24"/>
      <c r="F26" s="39">
        <v>15</v>
      </c>
      <c r="G26" s="39">
        <f t="shared" si="0"/>
        <v>0</v>
      </c>
      <c r="H26" s="39">
        <f t="shared" si="1"/>
        <v>0</v>
      </c>
      <c r="I26" s="39">
        <f t="shared" si="2"/>
        <v>0</v>
      </c>
      <c r="J26" s="39">
        <f t="shared" si="3"/>
        <v>0</v>
      </c>
      <c r="K26" s="28">
        <f t="shared" si="4"/>
        <v>0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39" t="e">
        <f t="shared" si="5"/>
        <v>#REF!</v>
      </c>
      <c r="BC26" s="29"/>
      <c r="BD26" s="29">
        <f t="shared" si="6"/>
        <v>0</v>
      </c>
    </row>
    <row r="27" spans="1:56" ht="24.75" customHeight="1" x14ac:dyDescent="0.3">
      <c r="A27" s="22"/>
      <c r="B27" s="26" t="s">
        <v>32</v>
      </c>
      <c r="C27" s="24"/>
      <c r="D27" s="24"/>
      <c r="E27" s="24"/>
      <c r="F27" s="39">
        <v>15</v>
      </c>
      <c r="G27" s="39">
        <f t="shared" si="0"/>
        <v>0</v>
      </c>
      <c r="H27" s="39">
        <f t="shared" si="1"/>
        <v>0</v>
      </c>
      <c r="I27" s="39">
        <f t="shared" si="2"/>
        <v>0</v>
      </c>
      <c r="J27" s="39">
        <f t="shared" si="3"/>
        <v>0</v>
      </c>
      <c r="K27" s="28">
        <f t="shared" si="4"/>
        <v>0</v>
      </c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39" t="e">
        <f t="shared" si="5"/>
        <v>#REF!</v>
      </c>
      <c r="BC27" s="29"/>
      <c r="BD27" s="29">
        <f t="shared" si="6"/>
        <v>0</v>
      </c>
    </row>
    <row r="28" spans="1:56" ht="24.75" customHeight="1" x14ac:dyDescent="0.3">
      <c r="A28" s="22"/>
      <c r="B28" s="26" t="s">
        <v>32</v>
      </c>
      <c r="C28" s="24"/>
      <c r="D28" s="24"/>
      <c r="E28" s="24"/>
      <c r="F28" s="39">
        <v>15</v>
      </c>
      <c r="G28" s="39">
        <f t="shared" si="0"/>
        <v>0</v>
      </c>
      <c r="H28" s="39">
        <f t="shared" si="1"/>
        <v>0</v>
      </c>
      <c r="I28" s="39">
        <f t="shared" si="2"/>
        <v>0</v>
      </c>
      <c r="J28" s="39">
        <f t="shared" si="3"/>
        <v>0</v>
      </c>
      <c r="K28" s="28">
        <f t="shared" si="4"/>
        <v>0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39" t="e">
        <f t="shared" si="5"/>
        <v>#REF!</v>
      </c>
      <c r="BC28" s="29"/>
      <c r="BD28" s="29">
        <f t="shared" si="6"/>
        <v>0</v>
      </c>
    </row>
    <row r="29" spans="1:56" ht="24.75" customHeight="1" x14ac:dyDescent="0.3">
      <c r="A29" s="25" t="s">
        <v>34</v>
      </c>
      <c r="B29" s="26"/>
      <c r="C29" s="25">
        <f>SUM(C8:C28)</f>
        <v>0</v>
      </c>
      <c r="D29" s="25"/>
      <c r="E29" s="25"/>
      <c r="F29" s="27"/>
      <c r="G29" s="27">
        <f>SUM(G8:G28)</f>
        <v>0</v>
      </c>
      <c r="H29" s="27"/>
      <c r="I29" s="27">
        <f>SUM(I8:I28)</f>
        <v>0</v>
      </c>
      <c r="J29" s="27"/>
      <c r="K29" s="28">
        <f>SUM(K8:K28)</f>
        <v>0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39" t="e">
        <f t="shared" si="5"/>
        <v>#REF!</v>
      </c>
      <c r="BC29" s="29"/>
      <c r="BD29" s="29">
        <f t="shared" si="6"/>
        <v>0</v>
      </c>
    </row>
    <row r="30" spans="1:56" ht="24.75" customHeigh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</row>
    <row r="31" spans="1:56" ht="24.75" customHeigh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</row>
    <row r="32" spans="1:56" ht="24.75" customHeigh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</row>
    <row r="33" spans="1:56" ht="24.75" customHeight="1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</row>
    <row r="34" spans="1:56" ht="24.75" customHeight="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</row>
    <row r="35" spans="1:56" ht="24.75" customHeight="1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</row>
    <row r="36" spans="1:56" ht="24.75" customHeight="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</row>
    <row r="37" spans="1:56" ht="24.75" customHeight="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</row>
    <row r="38" spans="1:56" ht="24.75" customHeigh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</row>
    <row r="39" spans="1:56" ht="24.75" customHeight="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</row>
    <row r="40" spans="1:56" ht="24.75" customHeigh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</row>
    <row r="41" spans="1:56" ht="24.75" customHeigh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</row>
    <row r="42" spans="1:56" ht="24.75" customHeigh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</row>
    <row r="43" spans="1:56" ht="24.75" customHeigh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</row>
    <row r="44" spans="1:56" ht="24.75" customHeigh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</row>
    <row r="45" spans="1:56" ht="24.75" customHeigh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</row>
    <row r="46" spans="1:56" ht="14.2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</row>
    <row r="47" spans="1:56" ht="14.25" customHeigh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</row>
    <row r="48" spans="1:56" ht="14.25" customHeigh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</row>
    <row r="49" spans="1:56" ht="14.25" customHeigh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</row>
    <row r="50" spans="1:56" ht="14.25" customHeight="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</row>
    <row r="51" spans="1:56" ht="14.25" customHeigh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</row>
    <row r="52" spans="1:56" ht="14.25" customHeigh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</row>
    <row r="53" spans="1:56" ht="14.25" customHeight="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</row>
    <row r="54" spans="1:56" ht="14.25" customHeigh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</row>
    <row r="55" spans="1:56" ht="14.25" customHeigh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</row>
    <row r="56" spans="1:56" ht="14.25" customHeigh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</row>
    <row r="57" spans="1:56" ht="14.25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</row>
    <row r="58" spans="1:56" ht="14.25" customHeigh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</row>
    <row r="59" spans="1:56" ht="14.25" customHeigh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</row>
    <row r="60" spans="1:56" ht="14.25" customHeigh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</row>
    <row r="61" spans="1:56" ht="14.25" customHeigh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</row>
    <row r="62" spans="1:56" ht="14.25" customHeigh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</row>
    <row r="63" spans="1:56" ht="14.25" customHeigh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</row>
    <row r="64" spans="1:56" ht="14.25" customHeigh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</row>
    <row r="65" spans="1:56" ht="14.25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</row>
    <row r="66" spans="1:56" ht="14.25" customHeight="1" x14ac:dyDescent="0.3">
      <c r="A66" s="29"/>
      <c r="B66" s="31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</row>
    <row r="67" spans="1:56" ht="14.25" customHeight="1" x14ac:dyDescent="0.3">
      <c r="A67" s="29"/>
      <c r="B67" s="31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</row>
    <row r="68" spans="1:56" ht="14.25" customHeight="1" x14ac:dyDescent="0.3">
      <c r="A68" s="29"/>
      <c r="B68" s="31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</row>
    <row r="69" spans="1:56" ht="14.25" customHeight="1" x14ac:dyDescent="0.3">
      <c r="A69" s="29"/>
      <c r="B69" s="31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</row>
    <row r="70" spans="1:56" ht="14.25" customHeight="1" x14ac:dyDescent="0.3">
      <c r="A70" s="29"/>
      <c r="B70" s="31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</row>
    <row r="71" spans="1:56" ht="14.25" customHeigh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</row>
    <row r="72" spans="1:56" ht="14.25" customHeigh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</row>
    <row r="73" spans="1:56" ht="14.25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</row>
    <row r="74" spans="1:56" ht="14.25" customHeigh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</row>
    <row r="75" spans="1:56" ht="14.25" customHeigh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</row>
    <row r="76" spans="1:56" ht="14.25" customHeight="1" x14ac:dyDescent="0.3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32" t="s">
        <v>35</v>
      </c>
      <c r="X76" s="32" t="s">
        <v>36</v>
      </c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</row>
    <row r="77" spans="1:56" ht="14.25" customHeigh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33">
        <v>1</v>
      </c>
      <c r="X77" s="33">
        <v>25</v>
      </c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</row>
    <row r="78" spans="1:56" ht="14.25" customHeigh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33">
        <v>2</v>
      </c>
      <c r="X78" s="33">
        <v>50</v>
      </c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</row>
    <row r="79" spans="1:56" ht="14.25" customHeigh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33">
        <v>3</v>
      </c>
      <c r="X79" s="33">
        <v>75</v>
      </c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</row>
    <row r="80" spans="1:56" ht="14.25" customHeigh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33">
        <v>4</v>
      </c>
      <c r="X80" s="33">
        <v>100</v>
      </c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</row>
    <row r="81" spans="1:56" ht="14.25" customHeigh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33">
        <v>5</v>
      </c>
      <c r="X81" s="33">
        <v>125</v>
      </c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</row>
    <row r="82" spans="1:56" ht="14.25" customHeigh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33">
        <v>6</v>
      </c>
      <c r="X82" s="33">
        <v>150</v>
      </c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</row>
    <row r="83" spans="1:56" ht="14.25" customHeigh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33">
        <v>7</v>
      </c>
      <c r="X83" s="33">
        <v>175</v>
      </c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</row>
    <row r="84" spans="1:56" ht="14.25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33">
        <v>8</v>
      </c>
      <c r="X84" s="33">
        <v>175</v>
      </c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</row>
    <row r="85" spans="1:56" ht="14.25" customHeigh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33">
        <v>9</v>
      </c>
      <c r="X85" s="33">
        <v>175</v>
      </c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</row>
    <row r="86" spans="1:56" ht="14.25" customHeigh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33">
        <v>10</v>
      </c>
      <c r="X86" s="33">
        <v>200</v>
      </c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</row>
    <row r="87" spans="1:56" ht="14.25" customHeigh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33">
        <v>11</v>
      </c>
      <c r="X87" s="33">
        <v>200</v>
      </c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</row>
    <row r="88" spans="1:56" ht="14.25" customHeigh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33">
        <v>12</v>
      </c>
      <c r="X88" s="33">
        <v>200</v>
      </c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</row>
    <row r="89" spans="1:56" ht="14.25" customHeigh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33">
        <v>13</v>
      </c>
      <c r="X89" s="33">
        <v>225</v>
      </c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</row>
    <row r="90" spans="1:56" ht="14.25" customHeigh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33">
        <v>14</v>
      </c>
      <c r="X90" s="33">
        <v>225</v>
      </c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</row>
    <row r="91" spans="1:56" ht="14.25" customHeigh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33">
        <v>15</v>
      </c>
      <c r="X91" s="33">
        <v>225</v>
      </c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</row>
    <row r="92" spans="1:56" ht="14.25" customHeigh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33">
        <v>16</v>
      </c>
      <c r="X92" s="33">
        <v>250</v>
      </c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</row>
    <row r="93" spans="1:56" ht="14.25" customHeigh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33">
        <v>17</v>
      </c>
      <c r="X93" s="33">
        <v>250</v>
      </c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</row>
    <row r="94" spans="1:56" ht="14.25" customHeigh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33">
        <v>18</v>
      </c>
      <c r="X94" s="33">
        <v>250</v>
      </c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</row>
    <row r="95" spans="1:56" ht="14.25" customHeigh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33">
        <v>19</v>
      </c>
      <c r="X95" s="33">
        <v>250</v>
      </c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</row>
    <row r="96" spans="1:56" ht="14.25" customHeigh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33">
        <v>20</v>
      </c>
      <c r="X96" s="33">
        <v>250</v>
      </c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</row>
    <row r="97" spans="1:56" ht="14.25" customHeigh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33">
        <v>21</v>
      </c>
      <c r="X97" s="33">
        <v>250</v>
      </c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</row>
    <row r="98" spans="1:56" ht="14.25" customHeigh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33">
        <v>22</v>
      </c>
      <c r="X98" s="33">
        <v>250</v>
      </c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</row>
    <row r="99" spans="1:56" ht="14.25" customHeigh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33">
        <v>23</v>
      </c>
      <c r="X99" s="33">
        <v>250</v>
      </c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</row>
    <row r="100" spans="1:56" ht="14.25" customHeigh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33">
        <v>24</v>
      </c>
      <c r="X100" s="33">
        <v>250</v>
      </c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</row>
    <row r="101" spans="1:56" ht="14.25" customHeigh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33">
        <v>25</v>
      </c>
      <c r="X101" s="33">
        <v>250</v>
      </c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</row>
    <row r="102" spans="1:56" ht="14.25" customHeight="1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33">
        <v>26</v>
      </c>
      <c r="X102" s="33">
        <v>250</v>
      </c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</row>
    <row r="103" spans="1:56" ht="14.25" customHeight="1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33">
        <v>27</v>
      </c>
      <c r="X103" s="33">
        <v>250</v>
      </c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</row>
    <row r="104" spans="1:56" ht="14.25" customHeight="1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33">
        <v>28</v>
      </c>
      <c r="X104" s="33">
        <v>250</v>
      </c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</row>
    <row r="105" spans="1:56" ht="14.25" customHeight="1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33">
        <v>29</v>
      </c>
      <c r="X105" s="33">
        <v>250</v>
      </c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</row>
    <row r="106" spans="1:56" ht="14.25" customHeight="1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33">
        <v>30</v>
      </c>
      <c r="X106" s="33">
        <v>250</v>
      </c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</row>
    <row r="107" spans="1:56" ht="14.25" customHeigh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34"/>
      <c r="X107" s="34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</row>
    <row r="108" spans="1:56" ht="14.25" customHeight="1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</row>
    <row r="109" spans="1:56" ht="14.25" customHeight="1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35"/>
      <c r="X109" s="35">
        <v>30</v>
      </c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</row>
    <row r="110" spans="1:56" ht="14.25" customHeight="1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</row>
    <row r="111" spans="1:56" ht="14.25" customHeight="1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36">
        <f>VLOOKUP(X109,W77:X106,2,FALSE)</f>
        <v>250</v>
      </c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</row>
    <row r="112" spans="1:56" ht="14.25" customHeight="1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</row>
    <row r="113" spans="1:56" ht="14.25" customHeight="1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</row>
    <row r="114" spans="1:56" ht="14.25" customHeight="1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</row>
    <row r="115" spans="1:56" ht="14.25" customHeight="1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</row>
    <row r="116" spans="1:56" ht="14.25" customHeigh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</row>
    <row r="117" spans="1:56" ht="14.25" customHeight="1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</row>
    <row r="118" spans="1:56" ht="14.25" customHeight="1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</row>
    <row r="119" spans="1:56" ht="14.25" customHeight="1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</row>
    <row r="120" spans="1:56" ht="14.25" customHeight="1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</row>
    <row r="121" spans="1:56" ht="14.25" customHeight="1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</row>
    <row r="122" spans="1:56" ht="14.25" customHeight="1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</row>
    <row r="123" spans="1:56" ht="14.25" customHeight="1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</row>
    <row r="124" spans="1:56" ht="14.25" customHeight="1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</row>
    <row r="125" spans="1:56" ht="14.25" customHeight="1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</row>
    <row r="126" spans="1:56" ht="14.25" customHeigh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</row>
    <row r="127" spans="1:56" ht="14.25" customHeight="1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</row>
    <row r="128" spans="1:56" ht="14.25" customHeight="1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</row>
    <row r="129" spans="1:56" ht="14.25" customHeigh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</row>
    <row r="130" spans="1:56" ht="14.25" customHeight="1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</row>
    <row r="131" spans="1:56" ht="14.25" customHeight="1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</row>
    <row r="132" spans="1:56" ht="14.25" customHeight="1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</row>
    <row r="133" spans="1:56" ht="14.25" customHeight="1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</row>
    <row r="134" spans="1:56" ht="14.25" customHeight="1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</row>
    <row r="135" spans="1:56" ht="14.25" customHeight="1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</row>
    <row r="136" spans="1:56" ht="14.25" customHeight="1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</row>
    <row r="137" spans="1:56" ht="14.25" customHeigh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</row>
    <row r="138" spans="1:56" ht="14.25" customHeigh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</row>
    <row r="139" spans="1:56" ht="14.25" customHeigh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</row>
    <row r="140" spans="1:56" ht="14.25" customHeigh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</row>
    <row r="141" spans="1:56" ht="14.25" customHeigh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</row>
    <row r="142" spans="1:56" ht="14.25" customHeigh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</row>
    <row r="143" spans="1:56" ht="14.25" customHeigh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</row>
    <row r="144" spans="1:56" ht="14.25" customHeigh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</row>
    <row r="145" spans="1:56" ht="14.25" customHeigh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</row>
    <row r="146" spans="1:56" ht="14.25" customHeigh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</row>
    <row r="147" spans="1:56" ht="14.25" customHeigh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</row>
    <row r="148" spans="1:56" ht="14.25" customHeigh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</row>
    <row r="149" spans="1:56" ht="14.25" customHeigh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</row>
    <row r="150" spans="1:56" ht="14.25" customHeigh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</row>
    <row r="151" spans="1:56" ht="14.25" customHeigh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</row>
    <row r="152" spans="1:56" ht="14.25" customHeigh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</row>
    <row r="153" spans="1:56" ht="14.25" customHeigh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</row>
    <row r="154" spans="1:56" ht="14.25" customHeight="1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</row>
    <row r="155" spans="1:56" ht="14.25" customHeight="1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</row>
    <row r="156" spans="1:56" ht="14.25" customHeight="1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</row>
    <row r="157" spans="1:56" ht="14.25" customHeight="1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</row>
    <row r="158" spans="1:56" ht="14.25" customHeight="1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</row>
    <row r="159" spans="1:56" ht="14.25" customHeight="1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</row>
    <row r="160" spans="1:56" ht="14.25" customHeight="1" x14ac:dyDescent="0.3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</row>
    <row r="161" spans="1:56" ht="14.25" customHeight="1" x14ac:dyDescent="0.3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</row>
    <row r="162" spans="1:56" ht="14.25" customHeight="1" x14ac:dyDescent="0.3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</row>
    <row r="163" spans="1:56" ht="14.25" customHeight="1" x14ac:dyDescent="0.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</row>
    <row r="164" spans="1:56" ht="14.25" customHeight="1" x14ac:dyDescent="0.3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</row>
    <row r="165" spans="1:56" ht="14.25" customHeight="1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</row>
    <row r="166" spans="1:56" ht="14.25" customHeight="1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</row>
    <row r="167" spans="1:56" ht="14.25" customHeight="1" x14ac:dyDescent="0.3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</row>
    <row r="168" spans="1:56" ht="14.25" customHeight="1" x14ac:dyDescent="0.3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</row>
    <row r="169" spans="1:56" ht="14.25" customHeight="1" x14ac:dyDescent="0.3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</row>
    <row r="170" spans="1:56" ht="14.25" customHeight="1" x14ac:dyDescent="0.3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</row>
    <row r="171" spans="1:56" ht="14.25" customHeight="1" x14ac:dyDescent="0.3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</row>
    <row r="172" spans="1:56" ht="14.25" customHeight="1" x14ac:dyDescent="0.3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</row>
    <row r="173" spans="1:56" ht="14.25" customHeight="1" x14ac:dyDescent="0.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</row>
    <row r="174" spans="1:56" ht="14.25" customHeight="1" x14ac:dyDescent="0.3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</row>
    <row r="175" spans="1:56" ht="14.25" customHeight="1" x14ac:dyDescent="0.3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</row>
    <row r="176" spans="1:56" ht="14.25" customHeight="1" x14ac:dyDescent="0.3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</row>
    <row r="177" spans="1:56" ht="14.25" customHeight="1" x14ac:dyDescent="0.3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</row>
    <row r="178" spans="1:56" ht="14.25" customHeight="1" x14ac:dyDescent="0.3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</row>
    <row r="179" spans="1:56" ht="14.25" customHeight="1" x14ac:dyDescent="0.3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</row>
    <row r="180" spans="1:56" ht="14.25" customHeight="1" x14ac:dyDescent="0.3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</row>
    <row r="181" spans="1:56" ht="14.25" customHeight="1" x14ac:dyDescent="0.3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</row>
    <row r="182" spans="1:56" ht="14.25" customHeight="1" x14ac:dyDescent="0.3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</row>
    <row r="183" spans="1:56" ht="14.25" customHeight="1" x14ac:dyDescent="0.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</row>
    <row r="184" spans="1:56" ht="14.25" customHeight="1" x14ac:dyDescent="0.3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</row>
    <row r="185" spans="1:56" ht="14.25" customHeight="1" x14ac:dyDescent="0.3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</row>
    <row r="186" spans="1:56" ht="14.25" customHeight="1" x14ac:dyDescent="0.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</row>
    <row r="187" spans="1:56" ht="14.25" customHeight="1" x14ac:dyDescent="0.3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</row>
    <row r="188" spans="1:56" ht="14.25" customHeight="1" x14ac:dyDescent="0.3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</row>
    <row r="189" spans="1:56" ht="14.25" customHeight="1" x14ac:dyDescent="0.3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</row>
    <row r="190" spans="1:56" ht="14.25" customHeight="1" x14ac:dyDescent="0.3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</row>
    <row r="191" spans="1:56" ht="14.25" customHeight="1" x14ac:dyDescent="0.3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</row>
    <row r="192" spans="1:56" ht="14.25" customHeight="1" x14ac:dyDescent="0.3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</row>
    <row r="193" spans="1:56" ht="14.25" customHeight="1" x14ac:dyDescent="0.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</row>
    <row r="194" spans="1:56" ht="14.25" customHeight="1" x14ac:dyDescent="0.3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</row>
    <row r="195" spans="1:56" ht="14.25" customHeight="1" x14ac:dyDescent="0.3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</row>
    <row r="196" spans="1:56" ht="14.25" customHeight="1" x14ac:dyDescent="0.3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</row>
    <row r="197" spans="1:56" ht="14.25" customHeight="1" x14ac:dyDescent="0.3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</row>
    <row r="198" spans="1:56" ht="14.25" customHeight="1" x14ac:dyDescent="0.3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</row>
    <row r="199" spans="1:56" ht="14.25" customHeight="1" x14ac:dyDescent="0.3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</row>
    <row r="200" spans="1:56" ht="14.25" customHeight="1" x14ac:dyDescent="0.3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</row>
    <row r="201" spans="1:56" ht="14.25" customHeight="1" x14ac:dyDescent="0.3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</row>
    <row r="202" spans="1:56" ht="14.25" customHeight="1" x14ac:dyDescent="0.3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</row>
    <row r="203" spans="1:56" ht="14.25" customHeight="1" x14ac:dyDescent="0.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</row>
    <row r="204" spans="1:56" ht="14.25" customHeight="1" x14ac:dyDescent="0.3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</row>
    <row r="205" spans="1:56" ht="14.25" customHeight="1" x14ac:dyDescent="0.3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</row>
    <row r="206" spans="1:56" ht="14.25" customHeight="1" x14ac:dyDescent="0.3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</row>
    <row r="207" spans="1:56" ht="14.25" customHeight="1" x14ac:dyDescent="0.3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</row>
    <row r="208" spans="1:56" ht="14.25" customHeight="1" x14ac:dyDescent="0.3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</row>
    <row r="209" spans="1:56" ht="14.25" customHeight="1" x14ac:dyDescent="0.3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</row>
    <row r="210" spans="1:56" ht="14.25" customHeight="1" x14ac:dyDescent="0.3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</row>
    <row r="211" spans="1:56" ht="14.25" customHeight="1" x14ac:dyDescent="0.3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</row>
    <row r="212" spans="1:56" ht="14.25" customHeight="1" x14ac:dyDescent="0.3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</row>
    <row r="213" spans="1:56" ht="14.25" customHeight="1" x14ac:dyDescent="0.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</row>
    <row r="214" spans="1:56" ht="14.25" customHeight="1" x14ac:dyDescent="0.3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</row>
    <row r="215" spans="1:56" ht="14.25" customHeight="1" x14ac:dyDescent="0.3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</row>
    <row r="216" spans="1:56" ht="14.25" customHeight="1" x14ac:dyDescent="0.3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</row>
    <row r="217" spans="1:56" ht="14.25" customHeight="1" x14ac:dyDescent="0.3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</row>
    <row r="218" spans="1:56" ht="14.25" customHeight="1" x14ac:dyDescent="0.3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</row>
    <row r="219" spans="1:56" ht="14.25" customHeight="1" x14ac:dyDescent="0.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</row>
    <row r="220" spans="1:56" ht="14.25" customHeight="1" x14ac:dyDescent="0.3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</row>
    <row r="221" spans="1:56" ht="14.25" customHeight="1" x14ac:dyDescent="0.3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</row>
    <row r="222" spans="1:56" ht="14.25" customHeight="1" x14ac:dyDescent="0.3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</row>
    <row r="223" spans="1:56" ht="14.25" customHeight="1" x14ac:dyDescent="0.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</row>
    <row r="224" spans="1:56" ht="14.25" customHeight="1" x14ac:dyDescent="0.3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</row>
    <row r="225" spans="1:56" ht="14.25" customHeight="1" x14ac:dyDescent="0.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</row>
    <row r="226" spans="1:56" ht="14.25" customHeight="1" x14ac:dyDescent="0.3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</row>
    <row r="227" spans="1:56" ht="14.25" customHeight="1" x14ac:dyDescent="0.3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</row>
    <row r="228" spans="1:56" ht="14.25" customHeight="1" x14ac:dyDescent="0.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</row>
    <row r="229" spans="1:56" ht="14.25" customHeight="1" x14ac:dyDescent="0.3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</row>
    <row r="230" spans="1:56" ht="14.25" customHeight="1" x14ac:dyDescent="0.3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</row>
    <row r="231" spans="1:56" ht="14.25" customHeight="1" x14ac:dyDescent="0.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</row>
    <row r="232" spans="1:56" ht="14.25" customHeight="1" x14ac:dyDescent="0.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</row>
    <row r="233" spans="1:56" ht="14.25" customHeight="1" x14ac:dyDescent="0.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</row>
    <row r="234" spans="1:56" ht="14.25" customHeight="1" x14ac:dyDescent="0.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</row>
    <row r="235" spans="1:56" ht="14.25" customHeight="1" x14ac:dyDescent="0.3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</row>
    <row r="236" spans="1:56" ht="14.25" customHeight="1" x14ac:dyDescent="0.3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</row>
    <row r="237" spans="1:56" ht="14.25" customHeight="1" x14ac:dyDescent="0.3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</row>
    <row r="238" spans="1:56" ht="14.25" customHeight="1" x14ac:dyDescent="0.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</row>
    <row r="239" spans="1:56" ht="14.25" customHeight="1" x14ac:dyDescent="0.3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</row>
    <row r="240" spans="1:56" ht="14.25" customHeight="1" x14ac:dyDescent="0.3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</row>
    <row r="241" spans="1:56" ht="14.25" customHeight="1" x14ac:dyDescent="0.3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</row>
    <row r="242" spans="1:56" ht="14.25" customHeight="1" x14ac:dyDescent="0.3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</row>
    <row r="243" spans="1:56" ht="14.25" customHeight="1" x14ac:dyDescent="0.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</row>
    <row r="244" spans="1:56" ht="14.25" customHeight="1" x14ac:dyDescent="0.3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</row>
    <row r="245" spans="1:56" ht="14.25" customHeight="1" x14ac:dyDescent="0.3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</row>
    <row r="246" spans="1:56" ht="14.25" customHeight="1" x14ac:dyDescent="0.3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</row>
    <row r="247" spans="1:56" ht="14.25" customHeight="1" x14ac:dyDescent="0.3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</row>
    <row r="248" spans="1:56" ht="14.25" customHeight="1" x14ac:dyDescent="0.3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</row>
    <row r="249" spans="1:56" ht="14.25" customHeight="1" x14ac:dyDescent="0.3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</row>
    <row r="250" spans="1:56" ht="14.25" customHeight="1" x14ac:dyDescent="0.3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</row>
    <row r="251" spans="1:56" ht="14.25" customHeight="1" x14ac:dyDescent="0.3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</row>
    <row r="252" spans="1:56" ht="14.25" customHeight="1" x14ac:dyDescent="0.3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</row>
    <row r="253" spans="1:56" ht="14.25" customHeight="1" x14ac:dyDescent="0.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</row>
    <row r="254" spans="1:56" ht="14.25" customHeight="1" x14ac:dyDescent="0.3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</row>
    <row r="255" spans="1:56" ht="14.25" customHeight="1" x14ac:dyDescent="0.3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</row>
    <row r="256" spans="1:56" ht="14.25" customHeight="1" x14ac:dyDescent="0.3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</row>
    <row r="257" spans="1:56" ht="14.25" customHeight="1" x14ac:dyDescent="0.3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</row>
    <row r="258" spans="1:56" ht="14.25" customHeight="1" x14ac:dyDescent="0.3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</row>
    <row r="259" spans="1:56" ht="14.25" customHeight="1" x14ac:dyDescent="0.3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</row>
    <row r="260" spans="1:56" ht="14.25" customHeight="1" x14ac:dyDescent="0.3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</row>
    <row r="261" spans="1:56" ht="14.25" customHeight="1" x14ac:dyDescent="0.3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</row>
    <row r="262" spans="1:56" ht="14.25" customHeight="1" x14ac:dyDescent="0.3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</row>
    <row r="263" spans="1:56" ht="14.25" customHeight="1" x14ac:dyDescent="0.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</row>
    <row r="264" spans="1:56" ht="14.25" customHeight="1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</row>
    <row r="265" spans="1:56" ht="14.25" customHeight="1" x14ac:dyDescent="0.3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</row>
    <row r="266" spans="1:56" ht="14.25" customHeight="1" x14ac:dyDescent="0.3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</row>
    <row r="267" spans="1:56" ht="14.25" customHeight="1" x14ac:dyDescent="0.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</row>
    <row r="268" spans="1:56" ht="14.25" customHeight="1" x14ac:dyDescent="0.3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</row>
    <row r="269" spans="1:56" ht="14.25" customHeight="1" x14ac:dyDescent="0.3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</row>
    <row r="270" spans="1:56" ht="14.25" customHeight="1" x14ac:dyDescent="0.3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</row>
    <row r="271" spans="1:56" ht="14.25" customHeight="1" x14ac:dyDescent="0.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</row>
    <row r="272" spans="1:56" ht="14.25" customHeight="1" x14ac:dyDescent="0.3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</row>
    <row r="273" spans="1:56" ht="14.25" customHeight="1" x14ac:dyDescent="0.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</row>
    <row r="274" spans="1:56" ht="14.25" customHeight="1" x14ac:dyDescent="0.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</row>
    <row r="275" spans="1:56" ht="14.25" customHeight="1" x14ac:dyDescent="0.3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</row>
    <row r="276" spans="1:56" ht="14.25" customHeight="1" x14ac:dyDescent="0.3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</row>
    <row r="277" spans="1:56" ht="14.25" customHeight="1" x14ac:dyDescent="0.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</row>
    <row r="278" spans="1:56" ht="14.25" customHeight="1" x14ac:dyDescent="0.3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</row>
    <row r="279" spans="1:56" ht="14.25" customHeight="1" x14ac:dyDescent="0.3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</row>
    <row r="280" spans="1:56" ht="14.25" customHeight="1" x14ac:dyDescent="0.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</row>
    <row r="281" spans="1:56" ht="14.25" customHeight="1" x14ac:dyDescent="0.3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</row>
    <row r="282" spans="1:56" ht="14.25" customHeight="1" x14ac:dyDescent="0.3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</row>
    <row r="283" spans="1:56" ht="14.25" customHeight="1" x14ac:dyDescent="0.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</row>
    <row r="284" spans="1:56" ht="14.25" customHeight="1" x14ac:dyDescent="0.3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</row>
    <row r="285" spans="1:56" ht="14.25" customHeight="1" x14ac:dyDescent="0.3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</row>
    <row r="286" spans="1:56" ht="14.25" customHeight="1" x14ac:dyDescent="0.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</row>
    <row r="287" spans="1:56" ht="14.25" customHeight="1" x14ac:dyDescent="0.3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</row>
    <row r="288" spans="1:56" ht="14.25" customHeight="1" x14ac:dyDescent="0.3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</row>
    <row r="289" spans="1:56" ht="14.25" customHeight="1" x14ac:dyDescent="0.3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</row>
    <row r="290" spans="1:56" ht="14.25" customHeight="1" x14ac:dyDescent="0.3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</row>
    <row r="291" spans="1:56" ht="14.25" customHeight="1" x14ac:dyDescent="0.3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</row>
    <row r="292" spans="1:56" ht="14.25" customHeight="1" x14ac:dyDescent="0.3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</row>
    <row r="293" spans="1:56" ht="14.25" customHeight="1" x14ac:dyDescent="0.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</row>
    <row r="294" spans="1:56" ht="14.25" customHeight="1" x14ac:dyDescent="0.3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</row>
    <row r="295" spans="1:56" ht="14.25" customHeight="1" x14ac:dyDescent="0.3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</row>
    <row r="296" spans="1:56" ht="14.25" customHeight="1" x14ac:dyDescent="0.3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</row>
    <row r="297" spans="1:56" ht="14.25" customHeight="1" x14ac:dyDescent="0.3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</row>
    <row r="298" spans="1:56" ht="14.25" customHeight="1" x14ac:dyDescent="0.3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</row>
    <row r="299" spans="1:56" ht="14.25" customHeight="1" x14ac:dyDescent="0.3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</row>
    <row r="300" spans="1:56" ht="14.25" customHeight="1" x14ac:dyDescent="0.3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</row>
    <row r="301" spans="1:56" ht="14.25" customHeight="1" x14ac:dyDescent="0.3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</row>
    <row r="302" spans="1:56" ht="14.25" customHeight="1" x14ac:dyDescent="0.3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</row>
    <row r="303" spans="1:56" ht="14.25" customHeight="1" x14ac:dyDescent="0.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</row>
    <row r="304" spans="1:56" ht="14.25" customHeight="1" x14ac:dyDescent="0.3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</row>
    <row r="305" spans="1:56" ht="14.25" customHeight="1" x14ac:dyDescent="0.3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</row>
    <row r="306" spans="1:56" ht="14.25" customHeight="1" x14ac:dyDescent="0.3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</row>
    <row r="307" spans="1:56" ht="14.25" customHeight="1" x14ac:dyDescent="0.3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</row>
    <row r="308" spans="1:56" ht="14.25" customHeight="1" x14ac:dyDescent="0.3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</row>
    <row r="309" spans="1:56" ht="14.25" customHeight="1" x14ac:dyDescent="0.3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</row>
    <row r="310" spans="1:56" ht="14.25" customHeight="1" x14ac:dyDescent="0.3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</row>
    <row r="311" spans="1:56" ht="14.25" customHeight="1" x14ac:dyDescent="0.3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</row>
    <row r="312" spans="1:56" ht="14.25" customHeight="1" x14ac:dyDescent="0.3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</row>
    <row r="313" spans="1:56" ht="14.25" customHeight="1" x14ac:dyDescent="0.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</row>
    <row r="314" spans="1:56" ht="14.25" customHeight="1" x14ac:dyDescent="0.3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</row>
    <row r="315" spans="1:56" ht="14.25" customHeight="1" x14ac:dyDescent="0.3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</row>
    <row r="316" spans="1:56" ht="14.25" customHeight="1" x14ac:dyDescent="0.3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</row>
    <row r="317" spans="1:56" ht="14.25" customHeight="1" x14ac:dyDescent="0.3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</row>
    <row r="318" spans="1:56" ht="14.25" customHeight="1" x14ac:dyDescent="0.3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</row>
    <row r="319" spans="1:56" ht="14.25" customHeight="1" x14ac:dyDescent="0.3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</row>
    <row r="320" spans="1:56" ht="14.25" customHeight="1" x14ac:dyDescent="0.3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</row>
    <row r="321" spans="1:56" ht="14.25" customHeight="1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</row>
    <row r="322" spans="1:56" ht="14.25" customHeight="1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</row>
    <row r="323" spans="1:56" ht="14.25" customHeight="1" x14ac:dyDescent="0.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</row>
    <row r="324" spans="1:56" ht="14.25" customHeight="1" x14ac:dyDescent="0.3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</row>
    <row r="325" spans="1:56" ht="14.25" customHeight="1" x14ac:dyDescent="0.3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</row>
    <row r="326" spans="1:56" ht="14.25" customHeight="1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</row>
    <row r="327" spans="1:56" ht="14.25" customHeight="1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</row>
    <row r="328" spans="1:56" ht="14.25" customHeight="1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</row>
    <row r="329" spans="1:56" ht="14.25" customHeight="1" x14ac:dyDescent="0.3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</row>
    <row r="330" spans="1:56" ht="14.25" customHeight="1" x14ac:dyDescent="0.3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</row>
    <row r="331" spans="1:56" ht="14.25" customHeight="1" x14ac:dyDescent="0.3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</row>
    <row r="332" spans="1:56" ht="14.25" customHeight="1" x14ac:dyDescent="0.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</row>
    <row r="333" spans="1:56" ht="14.25" customHeight="1" x14ac:dyDescent="0.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</row>
    <row r="334" spans="1:56" ht="14.25" customHeight="1" x14ac:dyDescent="0.3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</row>
    <row r="335" spans="1:56" ht="14.25" customHeight="1" x14ac:dyDescent="0.3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</row>
    <row r="336" spans="1:56" ht="14.25" customHeight="1" x14ac:dyDescent="0.3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</row>
    <row r="337" spans="1:56" ht="14.25" customHeight="1" x14ac:dyDescent="0.3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</row>
    <row r="338" spans="1:56" ht="14.25" customHeight="1" x14ac:dyDescent="0.3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</row>
    <row r="339" spans="1:56" ht="14.25" customHeight="1" x14ac:dyDescent="0.3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</row>
    <row r="340" spans="1:56" ht="14.25" customHeight="1" x14ac:dyDescent="0.3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</row>
    <row r="341" spans="1:56" ht="14.25" customHeight="1" x14ac:dyDescent="0.3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</row>
    <row r="342" spans="1:56" ht="14.25" customHeight="1" x14ac:dyDescent="0.3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</row>
    <row r="343" spans="1:56" ht="14.25" customHeight="1" x14ac:dyDescent="0.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</row>
    <row r="344" spans="1:56" ht="14.25" customHeight="1" x14ac:dyDescent="0.3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</row>
    <row r="345" spans="1:56" ht="14.25" customHeight="1" x14ac:dyDescent="0.3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</row>
    <row r="346" spans="1:56" ht="14.25" customHeight="1" x14ac:dyDescent="0.3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</row>
    <row r="347" spans="1:56" ht="14.25" customHeight="1" x14ac:dyDescent="0.3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</row>
    <row r="348" spans="1:56" ht="14.25" customHeight="1" x14ac:dyDescent="0.3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</row>
    <row r="349" spans="1:56" ht="14.25" customHeight="1" x14ac:dyDescent="0.3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</row>
    <row r="350" spans="1:56" ht="14.25" customHeight="1" x14ac:dyDescent="0.3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</row>
    <row r="351" spans="1:56" ht="14.25" customHeight="1" x14ac:dyDescent="0.3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</row>
    <row r="352" spans="1:56" ht="14.25" customHeight="1" x14ac:dyDescent="0.3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</row>
    <row r="353" spans="1:56" ht="14.25" customHeight="1" x14ac:dyDescent="0.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</row>
    <row r="354" spans="1:56" ht="14.25" customHeight="1" x14ac:dyDescent="0.3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</row>
    <row r="355" spans="1:56" ht="14.25" customHeight="1" x14ac:dyDescent="0.3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</row>
    <row r="356" spans="1:56" ht="14.25" customHeight="1" x14ac:dyDescent="0.3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</row>
    <row r="357" spans="1:56" ht="14.25" customHeight="1" x14ac:dyDescent="0.3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</row>
    <row r="358" spans="1:56" ht="14.25" customHeight="1" x14ac:dyDescent="0.3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</row>
    <row r="359" spans="1:56" ht="14.25" customHeight="1" x14ac:dyDescent="0.3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</row>
    <row r="360" spans="1:56" ht="14.25" customHeight="1" x14ac:dyDescent="0.3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</row>
    <row r="361" spans="1:56" ht="14.25" customHeight="1" x14ac:dyDescent="0.3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</row>
    <row r="362" spans="1:56" ht="14.25" customHeight="1" x14ac:dyDescent="0.3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</row>
    <row r="363" spans="1:56" ht="14.25" customHeight="1" x14ac:dyDescent="0.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</row>
    <row r="364" spans="1:56" ht="14.25" customHeight="1" x14ac:dyDescent="0.3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</row>
    <row r="365" spans="1:56" ht="14.25" customHeight="1" x14ac:dyDescent="0.3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</row>
    <row r="366" spans="1:56" ht="14.25" customHeight="1" x14ac:dyDescent="0.3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</row>
    <row r="367" spans="1:56" ht="14.25" customHeight="1" x14ac:dyDescent="0.3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</row>
    <row r="368" spans="1:56" ht="14.25" customHeight="1" x14ac:dyDescent="0.3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</row>
    <row r="369" spans="1:56" ht="14.25" customHeight="1" x14ac:dyDescent="0.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</row>
    <row r="370" spans="1:56" ht="14.25" customHeight="1" x14ac:dyDescent="0.3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</row>
    <row r="371" spans="1:56" ht="14.25" customHeight="1" x14ac:dyDescent="0.3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</row>
    <row r="372" spans="1:56" ht="14.25" customHeight="1" x14ac:dyDescent="0.3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</row>
    <row r="373" spans="1:56" ht="14.25" customHeight="1" x14ac:dyDescent="0.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</row>
    <row r="374" spans="1:56" ht="14.25" customHeight="1" x14ac:dyDescent="0.3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</row>
    <row r="375" spans="1:56" ht="14.25" customHeight="1" x14ac:dyDescent="0.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</row>
    <row r="376" spans="1:56" ht="14.25" customHeight="1" x14ac:dyDescent="0.3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</row>
    <row r="377" spans="1:56" ht="14.25" customHeight="1" x14ac:dyDescent="0.3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</row>
    <row r="378" spans="1:56" ht="14.25" customHeight="1" x14ac:dyDescent="0.3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</row>
    <row r="379" spans="1:56" ht="14.25" customHeight="1" x14ac:dyDescent="0.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</row>
    <row r="380" spans="1:56" ht="14.25" customHeight="1" x14ac:dyDescent="0.3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</row>
    <row r="381" spans="1:56" ht="14.25" customHeight="1" x14ac:dyDescent="0.3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</row>
    <row r="382" spans="1:56" ht="14.25" customHeight="1" x14ac:dyDescent="0.3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</row>
    <row r="383" spans="1:56" ht="14.25" customHeight="1" x14ac:dyDescent="0.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</row>
    <row r="384" spans="1:56" ht="14.25" customHeight="1" x14ac:dyDescent="0.3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</row>
    <row r="385" spans="1:56" ht="14.25" customHeight="1" x14ac:dyDescent="0.3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</row>
    <row r="386" spans="1:56" ht="14.25" customHeight="1" x14ac:dyDescent="0.3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</row>
    <row r="387" spans="1:56" ht="14.25" customHeight="1" x14ac:dyDescent="0.3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</row>
    <row r="388" spans="1:56" ht="14.25" customHeight="1" x14ac:dyDescent="0.3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</row>
    <row r="389" spans="1:56" ht="14.25" customHeight="1" x14ac:dyDescent="0.3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</row>
    <row r="390" spans="1:56" ht="14.25" customHeight="1" x14ac:dyDescent="0.3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</row>
    <row r="391" spans="1:56" ht="14.25" customHeight="1" x14ac:dyDescent="0.3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</row>
    <row r="392" spans="1:56" ht="14.25" customHeight="1" x14ac:dyDescent="0.3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</row>
    <row r="393" spans="1:56" ht="14.25" customHeight="1" x14ac:dyDescent="0.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</row>
    <row r="394" spans="1:56" ht="14.25" customHeight="1" x14ac:dyDescent="0.3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</row>
    <row r="395" spans="1:56" ht="14.25" customHeight="1" x14ac:dyDescent="0.3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</row>
    <row r="396" spans="1:56" ht="14.25" customHeight="1" x14ac:dyDescent="0.3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</row>
    <row r="397" spans="1:56" ht="14.25" customHeight="1" x14ac:dyDescent="0.3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</row>
    <row r="398" spans="1:56" ht="14.25" customHeight="1" x14ac:dyDescent="0.3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</row>
    <row r="399" spans="1:56" ht="14.25" customHeight="1" x14ac:dyDescent="0.3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</row>
    <row r="400" spans="1:56" ht="14.25" customHeight="1" x14ac:dyDescent="0.3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</row>
    <row r="401" spans="1:56" ht="14.25" customHeight="1" x14ac:dyDescent="0.3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</row>
    <row r="402" spans="1:56" ht="14.25" customHeight="1" x14ac:dyDescent="0.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</row>
    <row r="403" spans="1:56" ht="14.25" customHeight="1" x14ac:dyDescent="0.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</row>
    <row r="404" spans="1:56" ht="14.25" customHeight="1" x14ac:dyDescent="0.3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</row>
    <row r="405" spans="1:56" ht="14.25" customHeight="1" x14ac:dyDescent="0.3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</row>
    <row r="406" spans="1:56" ht="14.25" customHeight="1" x14ac:dyDescent="0.3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</row>
    <row r="407" spans="1:56" ht="14.25" customHeight="1" x14ac:dyDescent="0.3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</row>
    <row r="408" spans="1:56" ht="14.25" customHeight="1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</row>
    <row r="409" spans="1:56" ht="14.25" customHeight="1" x14ac:dyDescent="0.3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</row>
    <row r="410" spans="1:56" ht="14.25" customHeight="1" x14ac:dyDescent="0.3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</row>
    <row r="411" spans="1:56" ht="14.25" customHeight="1" x14ac:dyDescent="0.3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</row>
    <row r="412" spans="1:56" ht="14.25" customHeight="1" x14ac:dyDescent="0.3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</row>
    <row r="413" spans="1:56" ht="14.25" customHeight="1" x14ac:dyDescent="0.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</row>
    <row r="414" spans="1:56" ht="14.25" customHeight="1" x14ac:dyDescent="0.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</row>
    <row r="415" spans="1:56" ht="14.25" customHeight="1" x14ac:dyDescent="0.3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</row>
    <row r="416" spans="1:56" ht="14.25" customHeight="1" x14ac:dyDescent="0.3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</row>
    <row r="417" spans="1:56" ht="14.25" customHeight="1" x14ac:dyDescent="0.3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</row>
    <row r="418" spans="1:56" ht="14.25" customHeight="1" x14ac:dyDescent="0.3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</row>
    <row r="419" spans="1:56" ht="14.25" customHeight="1" x14ac:dyDescent="0.3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</row>
    <row r="420" spans="1:56" ht="14.25" customHeight="1" x14ac:dyDescent="0.3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</row>
    <row r="421" spans="1:56" ht="14.25" customHeight="1" x14ac:dyDescent="0.3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</row>
    <row r="422" spans="1:56" ht="14.25" customHeight="1" x14ac:dyDescent="0.3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</row>
    <row r="423" spans="1:56" ht="14.25" customHeight="1" x14ac:dyDescent="0.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</row>
    <row r="424" spans="1:56" ht="14.25" customHeight="1" x14ac:dyDescent="0.3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</row>
    <row r="425" spans="1:56" ht="14.25" customHeight="1" x14ac:dyDescent="0.3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</row>
    <row r="426" spans="1:56" ht="14.25" customHeight="1" x14ac:dyDescent="0.3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</row>
    <row r="427" spans="1:56" ht="14.25" customHeight="1" x14ac:dyDescent="0.3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</row>
    <row r="428" spans="1:56" ht="14.25" customHeight="1" x14ac:dyDescent="0.3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</row>
    <row r="429" spans="1:56" ht="14.25" customHeight="1" x14ac:dyDescent="0.3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</row>
    <row r="430" spans="1:56" ht="14.25" customHeight="1" x14ac:dyDescent="0.3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</row>
    <row r="431" spans="1:56" ht="14.25" customHeight="1" x14ac:dyDescent="0.3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</row>
    <row r="432" spans="1:56" ht="14.25" customHeight="1" x14ac:dyDescent="0.3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</row>
    <row r="433" spans="1:56" ht="14.25" customHeight="1" x14ac:dyDescent="0.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</row>
    <row r="434" spans="1:56" ht="14.25" customHeight="1" x14ac:dyDescent="0.3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</row>
    <row r="435" spans="1:56" ht="14.25" customHeight="1" x14ac:dyDescent="0.3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</row>
    <row r="436" spans="1:56" ht="14.25" customHeight="1" x14ac:dyDescent="0.3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</row>
    <row r="437" spans="1:56" ht="14.25" customHeight="1" x14ac:dyDescent="0.3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</row>
    <row r="438" spans="1:56" ht="14.25" customHeight="1" x14ac:dyDescent="0.3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</row>
    <row r="439" spans="1:56" ht="14.25" customHeight="1" x14ac:dyDescent="0.3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</row>
    <row r="440" spans="1:56" ht="14.25" customHeight="1" x14ac:dyDescent="0.3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</row>
    <row r="441" spans="1:56" ht="14.25" customHeight="1" x14ac:dyDescent="0.3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</row>
    <row r="442" spans="1:56" ht="14.25" customHeight="1" x14ac:dyDescent="0.3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</row>
    <row r="443" spans="1:56" ht="14.25" customHeight="1" x14ac:dyDescent="0.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</row>
    <row r="444" spans="1:56" ht="14.25" customHeight="1" x14ac:dyDescent="0.3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</row>
    <row r="445" spans="1:56" ht="14.25" customHeight="1" x14ac:dyDescent="0.3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</row>
    <row r="446" spans="1:56" ht="14.25" customHeight="1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</row>
    <row r="447" spans="1:56" ht="14.25" customHeight="1" x14ac:dyDescent="0.3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</row>
    <row r="448" spans="1:56" ht="14.25" customHeight="1" x14ac:dyDescent="0.3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</row>
    <row r="449" spans="1:56" ht="14.25" customHeight="1" x14ac:dyDescent="0.3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</row>
    <row r="450" spans="1:56" ht="14.25" customHeight="1" x14ac:dyDescent="0.3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</row>
    <row r="451" spans="1:56" ht="14.25" customHeight="1" x14ac:dyDescent="0.3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</row>
    <row r="452" spans="1:56" ht="14.25" customHeight="1" x14ac:dyDescent="0.3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</row>
    <row r="453" spans="1:56" ht="14.25" customHeight="1" x14ac:dyDescent="0.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</row>
    <row r="454" spans="1:56" ht="14.25" customHeight="1" x14ac:dyDescent="0.3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</row>
    <row r="455" spans="1:56" ht="14.25" customHeight="1" x14ac:dyDescent="0.3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</row>
    <row r="456" spans="1:56" ht="14.25" customHeight="1" x14ac:dyDescent="0.3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</row>
    <row r="457" spans="1:56" ht="14.25" customHeight="1" x14ac:dyDescent="0.3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</row>
    <row r="458" spans="1:56" ht="14.25" customHeight="1" x14ac:dyDescent="0.3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</row>
    <row r="459" spans="1:56" ht="14.25" customHeight="1" x14ac:dyDescent="0.3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</row>
    <row r="460" spans="1:56" ht="14.25" customHeight="1" x14ac:dyDescent="0.3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</row>
    <row r="461" spans="1:56" ht="14.25" customHeight="1" x14ac:dyDescent="0.3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</row>
    <row r="462" spans="1:56" ht="14.25" customHeight="1" x14ac:dyDescent="0.3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</row>
    <row r="463" spans="1:56" ht="14.25" customHeight="1" x14ac:dyDescent="0.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</row>
    <row r="464" spans="1:56" ht="14.25" customHeight="1" x14ac:dyDescent="0.3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</row>
    <row r="465" spans="1:56" ht="14.25" customHeight="1" x14ac:dyDescent="0.3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</row>
    <row r="466" spans="1:56" ht="14.25" customHeight="1" x14ac:dyDescent="0.3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</row>
    <row r="467" spans="1:56" ht="14.25" customHeight="1" x14ac:dyDescent="0.3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</row>
    <row r="468" spans="1:56" ht="14.25" customHeight="1" x14ac:dyDescent="0.3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</row>
    <row r="469" spans="1:56" ht="14.25" customHeight="1" x14ac:dyDescent="0.3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</row>
    <row r="470" spans="1:56" ht="14.25" customHeight="1" x14ac:dyDescent="0.3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</row>
    <row r="471" spans="1:56" ht="14.25" customHeight="1" x14ac:dyDescent="0.3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</row>
    <row r="472" spans="1:56" ht="14.25" customHeight="1" x14ac:dyDescent="0.3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</row>
    <row r="473" spans="1:56" ht="14.25" customHeight="1" x14ac:dyDescent="0.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</row>
    <row r="474" spans="1:56" ht="14.25" customHeight="1" x14ac:dyDescent="0.3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</row>
    <row r="475" spans="1:56" ht="14.25" customHeight="1" x14ac:dyDescent="0.3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</row>
    <row r="476" spans="1:56" ht="14.25" customHeight="1" x14ac:dyDescent="0.3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</row>
    <row r="477" spans="1:56" ht="14.25" customHeight="1" x14ac:dyDescent="0.3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</row>
    <row r="478" spans="1:56" ht="14.25" customHeight="1" x14ac:dyDescent="0.3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</row>
    <row r="479" spans="1:56" ht="14.25" customHeight="1" x14ac:dyDescent="0.3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</row>
    <row r="480" spans="1:56" ht="14.25" customHeight="1" x14ac:dyDescent="0.3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</row>
    <row r="481" spans="1:56" ht="14.25" customHeight="1" x14ac:dyDescent="0.3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</row>
    <row r="482" spans="1:56" ht="14.25" customHeight="1" x14ac:dyDescent="0.3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</row>
    <row r="483" spans="1:56" ht="14.25" customHeight="1" x14ac:dyDescent="0.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</row>
    <row r="484" spans="1:56" ht="14.25" customHeight="1" x14ac:dyDescent="0.3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</row>
    <row r="485" spans="1:56" ht="14.25" customHeight="1" x14ac:dyDescent="0.3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</row>
    <row r="486" spans="1:56" ht="14.25" customHeight="1" x14ac:dyDescent="0.3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</row>
    <row r="487" spans="1:56" ht="14.25" customHeight="1" x14ac:dyDescent="0.3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</row>
    <row r="488" spans="1:56" ht="14.25" customHeight="1" x14ac:dyDescent="0.3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</row>
    <row r="489" spans="1:56" ht="14.25" customHeight="1" x14ac:dyDescent="0.3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</row>
    <row r="490" spans="1:56" ht="14.25" customHeight="1" x14ac:dyDescent="0.3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</row>
    <row r="491" spans="1:56" ht="14.25" customHeight="1" x14ac:dyDescent="0.3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</row>
    <row r="492" spans="1:56" ht="14.25" customHeight="1" x14ac:dyDescent="0.3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</row>
    <row r="493" spans="1:56" ht="14.25" customHeight="1" x14ac:dyDescent="0.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</row>
    <row r="494" spans="1:56" ht="14.25" customHeight="1" x14ac:dyDescent="0.3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</row>
    <row r="495" spans="1:56" ht="14.25" customHeight="1" x14ac:dyDescent="0.3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</row>
    <row r="496" spans="1:56" ht="14.25" customHeight="1" x14ac:dyDescent="0.3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</row>
    <row r="497" spans="1:56" ht="14.25" customHeight="1" x14ac:dyDescent="0.3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</row>
    <row r="498" spans="1:56" ht="14.25" customHeight="1" x14ac:dyDescent="0.3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</row>
    <row r="499" spans="1:56" ht="14.25" customHeight="1" x14ac:dyDescent="0.3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</row>
    <row r="500" spans="1:56" ht="14.25" customHeight="1" x14ac:dyDescent="0.3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</row>
    <row r="501" spans="1:56" ht="14.25" customHeight="1" x14ac:dyDescent="0.3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</row>
    <row r="502" spans="1:56" ht="14.25" customHeight="1" x14ac:dyDescent="0.3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</row>
    <row r="503" spans="1:56" ht="14.25" customHeight="1" x14ac:dyDescent="0.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</row>
    <row r="504" spans="1:56" ht="14.25" customHeight="1" x14ac:dyDescent="0.3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</row>
    <row r="505" spans="1:56" ht="14.25" customHeight="1" x14ac:dyDescent="0.3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</row>
    <row r="506" spans="1:56" ht="14.25" customHeight="1" x14ac:dyDescent="0.3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</row>
    <row r="507" spans="1:56" ht="14.25" customHeight="1" x14ac:dyDescent="0.3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</row>
    <row r="508" spans="1:56" ht="14.25" customHeight="1" x14ac:dyDescent="0.3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</row>
    <row r="509" spans="1:56" ht="14.25" customHeight="1" x14ac:dyDescent="0.3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</row>
    <row r="510" spans="1:56" ht="14.25" customHeight="1" x14ac:dyDescent="0.3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</row>
    <row r="511" spans="1:56" ht="14.25" customHeight="1" x14ac:dyDescent="0.3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</row>
    <row r="512" spans="1:56" ht="14.25" customHeight="1" x14ac:dyDescent="0.3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</row>
    <row r="513" spans="1:56" ht="14.25" customHeight="1" x14ac:dyDescent="0.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</row>
    <row r="514" spans="1:56" ht="14.25" customHeight="1" x14ac:dyDescent="0.3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</row>
    <row r="515" spans="1:56" ht="14.25" customHeight="1" x14ac:dyDescent="0.3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</row>
    <row r="516" spans="1:56" ht="14.25" customHeight="1" x14ac:dyDescent="0.3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</row>
    <row r="517" spans="1:56" ht="14.25" customHeight="1" x14ac:dyDescent="0.3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</row>
    <row r="518" spans="1:56" ht="14.25" customHeight="1" x14ac:dyDescent="0.3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</row>
    <row r="519" spans="1:56" ht="14.25" customHeight="1" x14ac:dyDescent="0.3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</row>
    <row r="520" spans="1:56" ht="14.25" customHeight="1" x14ac:dyDescent="0.3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</row>
    <row r="521" spans="1:56" ht="14.25" customHeight="1" x14ac:dyDescent="0.3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</row>
    <row r="522" spans="1:56" ht="14.25" customHeight="1" x14ac:dyDescent="0.3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</row>
    <row r="523" spans="1:56" ht="14.25" customHeight="1" x14ac:dyDescent="0.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</row>
    <row r="524" spans="1:56" ht="14.25" customHeight="1" x14ac:dyDescent="0.3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</row>
    <row r="525" spans="1:56" ht="14.25" customHeight="1" x14ac:dyDescent="0.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</row>
    <row r="526" spans="1:56" ht="14.25" customHeight="1" x14ac:dyDescent="0.3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</row>
    <row r="527" spans="1:56" ht="14.25" customHeight="1" x14ac:dyDescent="0.3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</row>
    <row r="528" spans="1:56" ht="14.25" customHeight="1" x14ac:dyDescent="0.3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</row>
    <row r="529" spans="1:56" ht="14.25" customHeight="1" x14ac:dyDescent="0.3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</row>
    <row r="530" spans="1:56" ht="14.25" customHeight="1" x14ac:dyDescent="0.3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</row>
    <row r="531" spans="1:56" ht="14.25" customHeight="1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</row>
    <row r="532" spans="1:56" ht="14.25" customHeight="1" x14ac:dyDescent="0.3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</row>
    <row r="533" spans="1:56" ht="14.25" customHeight="1" x14ac:dyDescent="0.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</row>
    <row r="534" spans="1:56" ht="14.25" customHeight="1" x14ac:dyDescent="0.3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</row>
    <row r="535" spans="1:56" ht="14.25" customHeight="1" x14ac:dyDescent="0.3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</row>
    <row r="536" spans="1:56" ht="14.25" customHeight="1" x14ac:dyDescent="0.3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</row>
    <row r="537" spans="1:56" ht="14.25" customHeight="1" x14ac:dyDescent="0.3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</row>
    <row r="538" spans="1:56" ht="14.25" customHeight="1" x14ac:dyDescent="0.3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</row>
    <row r="539" spans="1:56" ht="14.25" customHeight="1" x14ac:dyDescent="0.3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</row>
    <row r="540" spans="1:56" ht="14.25" customHeight="1" x14ac:dyDescent="0.3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</row>
    <row r="541" spans="1:56" ht="14.25" customHeight="1" x14ac:dyDescent="0.3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</row>
    <row r="542" spans="1:56" ht="14.25" customHeight="1" x14ac:dyDescent="0.3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</row>
    <row r="543" spans="1:56" ht="14.25" customHeight="1" x14ac:dyDescent="0.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</row>
    <row r="544" spans="1:56" ht="14.25" customHeight="1" x14ac:dyDescent="0.3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</row>
    <row r="545" spans="1:56" ht="14.25" customHeight="1" x14ac:dyDescent="0.3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</row>
    <row r="546" spans="1:56" ht="14.25" customHeight="1" x14ac:dyDescent="0.3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</row>
    <row r="547" spans="1:56" ht="14.25" customHeight="1" x14ac:dyDescent="0.3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</row>
    <row r="548" spans="1:56" ht="14.25" customHeight="1" x14ac:dyDescent="0.3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</row>
    <row r="549" spans="1:56" ht="14.25" customHeight="1" x14ac:dyDescent="0.3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</row>
    <row r="550" spans="1:56" ht="14.25" customHeight="1" x14ac:dyDescent="0.3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</row>
    <row r="551" spans="1:56" ht="14.25" customHeight="1" x14ac:dyDescent="0.3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</row>
    <row r="552" spans="1:56" ht="14.25" customHeight="1" x14ac:dyDescent="0.3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</row>
    <row r="553" spans="1:56" ht="14.25" customHeight="1" x14ac:dyDescent="0.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</row>
    <row r="554" spans="1:56" ht="14.25" customHeight="1" x14ac:dyDescent="0.3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</row>
    <row r="555" spans="1:56" ht="14.25" customHeight="1" x14ac:dyDescent="0.3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</row>
    <row r="556" spans="1:56" ht="14.25" customHeight="1" x14ac:dyDescent="0.3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</row>
    <row r="557" spans="1:56" ht="14.25" customHeight="1" x14ac:dyDescent="0.3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</row>
    <row r="558" spans="1:56" ht="14.25" customHeight="1" x14ac:dyDescent="0.3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</row>
    <row r="559" spans="1:56" ht="14.25" customHeight="1" x14ac:dyDescent="0.3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</row>
    <row r="560" spans="1:56" ht="14.25" customHeight="1" x14ac:dyDescent="0.3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</row>
    <row r="561" spans="1:56" ht="14.25" customHeight="1" x14ac:dyDescent="0.3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</row>
    <row r="562" spans="1:56" ht="14.25" customHeight="1" x14ac:dyDescent="0.3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</row>
    <row r="563" spans="1:56" ht="14.25" customHeight="1" x14ac:dyDescent="0.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</row>
    <row r="564" spans="1:56" ht="14.25" customHeight="1" x14ac:dyDescent="0.3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</row>
    <row r="565" spans="1:56" ht="14.25" customHeight="1" x14ac:dyDescent="0.3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</row>
    <row r="566" spans="1:56" ht="14.25" customHeight="1" x14ac:dyDescent="0.3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</row>
    <row r="567" spans="1:56" ht="14.25" customHeight="1" x14ac:dyDescent="0.3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</row>
    <row r="568" spans="1:56" ht="14.25" customHeight="1" x14ac:dyDescent="0.3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</row>
    <row r="569" spans="1:56" ht="14.25" customHeight="1" x14ac:dyDescent="0.3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</row>
    <row r="570" spans="1:56" ht="14.25" customHeight="1" x14ac:dyDescent="0.3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</row>
    <row r="571" spans="1:56" ht="14.25" customHeight="1" x14ac:dyDescent="0.3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</row>
    <row r="572" spans="1:56" ht="14.25" customHeight="1" x14ac:dyDescent="0.3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</row>
    <row r="573" spans="1:56" ht="14.25" customHeight="1" x14ac:dyDescent="0.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</row>
    <row r="574" spans="1:56" ht="14.25" customHeight="1" x14ac:dyDescent="0.3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</row>
    <row r="575" spans="1:56" ht="14.25" customHeight="1" x14ac:dyDescent="0.3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</row>
    <row r="576" spans="1:56" ht="14.25" customHeight="1" x14ac:dyDescent="0.3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</row>
    <row r="577" spans="1:56" ht="14.25" customHeight="1" x14ac:dyDescent="0.3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</row>
    <row r="578" spans="1:56" ht="14.25" customHeight="1" x14ac:dyDescent="0.3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</row>
    <row r="579" spans="1:56" ht="14.25" customHeight="1" x14ac:dyDescent="0.3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</row>
    <row r="580" spans="1:56" ht="14.25" customHeight="1" x14ac:dyDescent="0.3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</row>
    <row r="581" spans="1:56" ht="14.25" customHeight="1" x14ac:dyDescent="0.3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</row>
    <row r="582" spans="1:56" ht="14.25" customHeight="1" x14ac:dyDescent="0.3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</row>
    <row r="583" spans="1:56" ht="14.25" customHeight="1" x14ac:dyDescent="0.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</row>
    <row r="584" spans="1:56" ht="14.25" customHeight="1" x14ac:dyDescent="0.3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</row>
    <row r="585" spans="1:56" ht="14.25" customHeight="1" x14ac:dyDescent="0.3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</row>
    <row r="586" spans="1:56" ht="14.25" customHeight="1" x14ac:dyDescent="0.3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</row>
    <row r="587" spans="1:56" ht="14.25" customHeight="1" x14ac:dyDescent="0.3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</row>
    <row r="588" spans="1:56" ht="14.25" customHeight="1" x14ac:dyDescent="0.3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</row>
    <row r="589" spans="1:56" ht="14.25" customHeight="1" x14ac:dyDescent="0.3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</row>
    <row r="590" spans="1:56" ht="14.25" customHeight="1" x14ac:dyDescent="0.3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</row>
    <row r="591" spans="1:56" ht="14.25" customHeight="1" x14ac:dyDescent="0.3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</row>
    <row r="592" spans="1:56" ht="14.25" customHeight="1" x14ac:dyDescent="0.3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</row>
    <row r="593" spans="1:56" ht="14.25" customHeight="1" x14ac:dyDescent="0.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</row>
    <row r="594" spans="1:56" ht="14.25" customHeight="1" x14ac:dyDescent="0.3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</row>
    <row r="595" spans="1:56" ht="14.25" customHeight="1" x14ac:dyDescent="0.3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</row>
    <row r="596" spans="1:56" ht="14.25" customHeight="1" x14ac:dyDescent="0.3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</row>
    <row r="597" spans="1:56" ht="14.25" customHeight="1" x14ac:dyDescent="0.3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</row>
    <row r="598" spans="1:56" ht="14.25" customHeight="1" x14ac:dyDescent="0.3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</row>
    <row r="599" spans="1:56" ht="14.25" customHeight="1" x14ac:dyDescent="0.3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</row>
    <row r="600" spans="1:56" ht="14.25" customHeight="1" x14ac:dyDescent="0.3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</row>
    <row r="601" spans="1:56" ht="14.25" customHeight="1" x14ac:dyDescent="0.3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</row>
    <row r="602" spans="1:56" ht="14.25" customHeight="1" x14ac:dyDescent="0.3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</row>
    <row r="603" spans="1:56" ht="14.25" customHeight="1" x14ac:dyDescent="0.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</row>
    <row r="604" spans="1:56" ht="14.25" customHeight="1" x14ac:dyDescent="0.3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</row>
    <row r="605" spans="1:56" ht="14.25" customHeight="1" x14ac:dyDescent="0.3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</row>
    <row r="606" spans="1:56" ht="14.25" customHeight="1" x14ac:dyDescent="0.3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</row>
    <row r="607" spans="1:56" ht="14.25" customHeight="1" x14ac:dyDescent="0.3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</row>
    <row r="608" spans="1:56" ht="14.25" customHeight="1" x14ac:dyDescent="0.3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</row>
    <row r="609" spans="1:56" ht="14.25" customHeight="1" x14ac:dyDescent="0.3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</row>
    <row r="610" spans="1:56" ht="14.25" customHeight="1" x14ac:dyDescent="0.3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</row>
    <row r="611" spans="1:56" ht="14.25" customHeight="1" x14ac:dyDescent="0.3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</row>
    <row r="612" spans="1:56" ht="14.25" customHeight="1" x14ac:dyDescent="0.3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</row>
    <row r="613" spans="1:56" ht="14.25" customHeight="1" x14ac:dyDescent="0.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</row>
    <row r="614" spans="1:56" ht="14.25" customHeight="1" x14ac:dyDescent="0.3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</row>
    <row r="615" spans="1:56" ht="14.25" customHeight="1" x14ac:dyDescent="0.3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</row>
    <row r="616" spans="1:56" ht="14.25" customHeight="1" x14ac:dyDescent="0.3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</row>
    <row r="617" spans="1:56" ht="14.25" customHeight="1" x14ac:dyDescent="0.3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</row>
    <row r="618" spans="1:56" ht="14.25" customHeight="1" x14ac:dyDescent="0.3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</row>
    <row r="619" spans="1:56" ht="14.25" customHeight="1" x14ac:dyDescent="0.3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</row>
    <row r="620" spans="1:56" ht="14.25" customHeight="1" x14ac:dyDescent="0.3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</row>
    <row r="621" spans="1:56" ht="14.25" customHeight="1" x14ac:dyDescent="0.3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</row>
    <row r="622" spans="1:56" ht="14.25" customHeight="1" x14ac:dyDescent="0.3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</row>
    <row r="623" spans="1:56" ht="14.25" customHeight="1" x14ac:dyDescent="0.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</row>
    <row r="624" spans="1:56" ht="14.25" customHeight="1" x14ac:dyDescent="0.3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</row>
    <row r="625" spans="1:56" ht="14.25" customHeight="1" x14ac:dyDescent="0.3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</row>
    <row r="626" spans="1:56" ht="14.25" customHeight="1" x14ac:dyDescent="0.3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</row>
    <row r="627" spans="1:56" ht="14.25" customHeight="1" x14ac:dyDescent="0.3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</row>
    <row r="628" spans="1:56" ht="14.25" customHeight="1" x14ac:dyDescent="0.3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</row>
    <row r="629" spans="1:56" ht="14.25" customHeight="1" x14ac:dyDescent="0.3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</row>
    <row r="630" spans="1:56" ht="14.25" customHeight="1" x14ac:dyDescent="0.3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</row>
    <row r="631" spans="1:56" ht="14.25" customHeight="1" x14ac:dyDescent="0.3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</row>
    <row r="632" spans="1:56" ht="14.25" customHeight="1" x14ac:dyDescent="0.3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</row>
    <row r="633" spans="1:56" ht="14.25" customHeight="1" x14ac:dyDescent="0.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</row>
    <row r="634" spans="1:56" ht="14.25" customHeight="1" x14ac:dyDescent="0.3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</row>
    <row r="635" spans="1:56" ht="14.25" customHeight="1" x14ac:dyDescent="0.3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</row>
    <row r="636" spans="1:56" ht="14.25" customHeight="1" x14ac:dyDescent="0.3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</row>
    <row r="637" spans="1:56" ht="14.25" customHeight="1" x14ac:dyDescent="0.3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</row>
    <row r="638" spans="1:56" ht="14.25" customHeight="1" x14ac:dyDescent="0.3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</row>
    <row r="639" spans="1:56" ht="14.25" customHeight="1" x14ac:dyDescent="0.3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</row>
    <row r="640" spans="1:56" ht="14.25" customHeight="1" x14ac:dyDescent="0.3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</row>
    <row r="641" spans="1:56" ht="14.25" customHeight="1" x14ac:dyDescent="0.3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</row>
    <row r="642" spans="1:56" ht="14.25" customHeight="1" x14ac:dyDescent="0.3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</row>
    <row r="643" spans="1:56" ht="14.25" customHeight="1" x14ac:dyDescent="0.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</row>
    <row r="644" spans="1:56" ht="14.25" customHeight="1" x14ac:dyDescent="0.3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</row>
    <row r="645" spans="1:56" ht="14.25" customHeight="1" x14ac:dyDescent="0.3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</row>
    <row r="646" spans="1:56" ht="14.25" customHeight="1" x14ac:dyDescent="0.3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</row>
    <row r="647" spans="1:56" ht="14.25" customHeight="1" x14ac:dyDescent="0.3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</row>
    <row r="648" spans="1:56" ht="14.25" customHeight="1" x14ac:dyDescent="0.3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</row>
    <row r="649" spans="1:56" ht="14.25" customHeight="1" x14ac:dyDescent="0.3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</row>
    <row r="650" spans="1:56" ht="14.25" customHeight="1" x14ac:dyDescent="0.3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</row>
    <row r="651" spans="1:56" ht="14.25" customHeight="1" x14ac:dyDescent="0.3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</row>
    <row r="652" spans="1:56" ht="14.25" customHeight="1" x14ac:dyDescent="0.3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</row>
    <row r="653" spans="1:56" ht="14.25" customHeight="1" x14ac:dyDescent="0.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</row>
    <row r="654" spans="1:56" ht="14.25" customHeight="1" x14ac:dyDescent="0.3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</row>
    <row r="655" spans="1:56" ht="14.25" customHeight="1" x14ac:dyDescent="0.3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</row>
    <row r="656" spans="1:56" ht="14.25" customHeight="1" x14ac:dyDescent="0.3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</row>
    <row r="657" spans="1:56" ht="14.25" customHeight="1" x14ac:dyDescent="0.3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</row>
    <row r="658" spans="1:56" ht="14.25" customHeight="1" x14ac:dyDescent="0.3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</row>
    <row r="659" spans="1:56" ht="14.25" customHeight="1" x14ac:dyDescent="0.3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</row>
    <row r="660" spans="1:56" ht="14.25" customHeight="1" x14ac:dyDescent="0.3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</row>
    <row r="661" spans="1:56" ht="14.25" customHeight="1" x14ac:dyDescent="0.3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</row>
    <row r="662" spans="1:56" ht="14.25" customHeight="1" x14ac:dyDescent="0.3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</row>
    <row r="663" spans="1:56" ht="14.25" customHeight="1" x14ac:dyDescent="0.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</row>
    <row r="664" spans="1:56" ht="14.25" customHeight="1" x14ac:dyDescent="0.3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</row>
    <row r="665" spans="1:56" ht="14.25" customHeight="1" x14ac:dyDescent="0.3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</row>
    <row r="666" spans="1:56" ht="14.25" customHeight="1" x14ac:dyDescent="0.3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</row>
    <row r="667" spans="1:56" ht="14.25" customHeight="1" x14ac:dyDescent="0.3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</row>
    <row r="668" spans="1:56" ht="14.25" customHeight="1" x14ac:dyDescent="0.3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</row>
    <row r="669" spans="1:56" ht="14.25" customHeight="1" x14ac:dyDescent="0.3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</row>
    <row r="670" spans="1:56" ht="14.25" customHeight="1" x14ac:dyDescent="0.3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</row>
    <row r="671" spans="1:56" ht="14.25" customHeight="1" x14ac:dyDescent="0.3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</row>
    <row r="672" spans="1:56" ht="14.25" customHeight="1" x14ac:dyDescent="0.3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</row>
    <row r="673" spans="1:56" ht="14.25" customHeight="1" x14ac:dyDescent="0.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</row>
    <row r="674" spans="1:56" ht="14.25" customHeight="1" x14ac:dyDescent="0.3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</row>
    <row r="675" spans="1:56" ht="14.25" customHeight="1" x14ac:dyDescent="0.3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</row>
    <row r="676" spans="1:56" ht="14.25" customHeight="1" x14ac:dyDescent="0.3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</row>
    <row r="677" spans="1:56" ht="14.25" customHeight="1" x14ac:dyDescent="0.3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</row>
    <row r="678" spans="1:56" ht="14.25" customHeight="1" x14ac:dyDescent="0.3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</row>
    <row r="679" spans="1:56" ht="14.25" customHeight="1" x14ac:dyDescent="0.3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</row>
    <row r="680" spans="1:56" ht="14.25" customHeight="1" x14ac:dyDescent="0.3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</row>
    <row r="681" spans="1:56" ht="14.25" customHeight="1" x14ac:dyDescent="0.3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</row>
    <row r="682" spans="1:56" ht="14.25" customHeight="1" x14ac:dyDescent="0.3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</row>
    <row r="683" spans="1:56" ht="14.25" customHeight="1" x14ac:dyDescent="0.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</row>
    <row r="684" spans="1:56" ht="14.25" customHeight="1" x14ac:dyDescent="0.3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</row>
    <row r="685" spans="1:56" ht="14.25" customHeight="1" x14ac:dyDescent="0.3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  <c r="BC685" s="29"/>
      <c r="BD685" s="29"/>
    </row>
    <row r="686" spans="1:56" ht="14.25" customHeight="1" x14ac:dyDescent="0.3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</row>
    <row r="687" spans="1:56" ht="14.25" customHeight="1" x14ac:dyDescent="0.3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</row>
    <row r="688" spans="1:56" ht="14.25" customHeight="1" x14ac:dyDescent="0.3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</row>
    <row r="689" spans="1:56" ht="14.25" customHeight="1" x14ac:dyDescent="0.3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</row>
    <row r="690" spans="1:56" ht="14.25" customHeight="1" x14ac:dyDescent="0.3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</row>
    <row r="691" spans="1:56" ht="14.25" customHeight="1" x14ac:dyDescent="0.3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</row>
    <row r="692" spans="1:56" ht="14.25" customHeight="1" x14ac:dyDescent="0.3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</row>
    <row r="693" spans="1:56" ht="14.25" customHeight="1" x14ac:dyDescent="0.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</row>
    <row r="694" spans="1:56" ht="14.25" customHeight="1" x14ac:dyDescent="0.3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</row>
    <row r="695" spans="1:56" ht="14.25" customHeight="1" x14ac:dyDescent="0.3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</row>
    <row r="696" spans="1:56" ht="14.25" customHeight="1" x14ac:dyDescent="0.3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</row>
    <row r="697" spans="1:56" ht="14.25" customHeight="1" x14ac:dyDescent="0.3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</row>
    <row r="698" spans="1:56" ht="14.25" customHeight="1" x14ac:dyDescent="0.3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</row>
    <row r="699" spans="1:56" ht="14.25" customHeight="1" x14ac:dyDescent="0.3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</row>
    <row r="700" spans="1:56" ht="14.25" customHeight="1" x14ac:dyDescent="0.3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</row>
    <row r="701" spans="1:56" ht="14.25" customHeight="1" x14ac:dyDescent="0.3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</row>
    <row r="702" spans="1:56" ht="14.25" customHeight="1" x14ac:dyDescent="0.3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</row>
    <row r="703" spans="1:56" ht="14.25" customHeight="1" x14ac:dyDescent="0.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  <c r="BA703" s="29"/>
      <c r="BB703" s="29"/>
      <c r="BC703" s="29"/>
      <c r="BD703" s="29"/>
    </row>
    <row r="704" spans="1:56" ht="14.25" customHeight="1" x14ac:dyDescent="0.3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</row>
    <row r="705" spans="1:56" ht="14.25" customHeight="1" x14ac:dyDescent="0.3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</row>
    <row r="706" spans="1:56" ht="14.25" customHeight="1" x14ac:dyDescent="0.3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  <c r="AX706" s="29"/>
      <c r="AY706" s="29"/>
      <c r="AZ706" s="29"/>
      <c r="BA706" s="29"/>
      <c r="BB706" s="29"/>
      <c r="BC706" s="29"/>
      <c r="BD706" s="29"/>
    </row>
    <row r="707" spans="1:56" ht="14.25" customHeight="1" x14ac:dyDescent="0.3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  <c r="BB707" s="29"/>
      <c r="BC707" s="29"/>
      <c r="BD707" s="29"/>
    </row>
    <row r="708" spans="1:56" ht="14.25" customHeight="1" x14ac:dyDescent="0.3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</row>
    <row r="709" spans="1:56" ht="14.25" customHeight="1" x14ac:dyDescent="0.3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  <c r="BB709" s="29"/>
      <c r="BC709" s="29"/>
      <c r="BD709" s="29"/>
    </row>
    <row r="710" spans="1:56" ht="14.25" customHeight="1" x14ac:dyDescent="0.3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C710" s="29"/>
      <c r="BD710" s="29"/>
    </row>
    <row r="711" spans="1:56" ht="14.25" customHeight="1" x14ac:dyDescent="0.3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</row>
    <row r="712" spans="1:56" ht="14.25" customHeight="1" x14ac:dyDescent="0.3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</row>
    <row r="713" spans="1:56" ht="14.25" customHeight="1" x14ac:dyDescent="0.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</row>
    <row r="714" spans="1:56" ht="14.25" customHeight="1" x14ac:dyDescent="0.3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  <c r="BC714" s="29"/>
      <c r="BD714" s="29"/>
    </row>
    <row r="715" spans="1:56" ht="14.25" customHeight="1" x14ac:dyDescent="0.3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</row>
    <row r="716" spans="1:56" ht="14.25" customHeight="1" x14ac:dyDescent="0.3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</row>
    <row r="717" spans="1:56" ht="14.25" customHeight="1" x14ac:dyDescent="0.3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</row>
    <row r="718" spans="1:56" ht="14.25" customHeight="1" x14ac:dyDescent="0.3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</row>
    <row r="719" spans="1:56" ht="14.25" customHeight="1" x14ac:dyDescent="0.3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</row>
    <row r="720" spans="1:56" ht="14.25" customHeight="1" x14ac:dyDescent="0.3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</row>
    <row r="721" spans="1:56" ht="14.25" customHeight="1" x14ac:dyDescent="0.3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</row>
    <row r="722" spans="1:56" ht="14.25" customHeight="1" x14ac:dyDescent="0.3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</row>
    <row r="723" spans="1:56" ht="14.25" customHeight="1" x14ac:dyDescent="0.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</row>
    <row r="724" spans="1:56" ht="14.25" customHeight="1" x14ac:dyDescent="0.3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</row>
    <row r="725" spans="1:56" ht="14.25" customHeight="1" x14ac:dyDescent="0.3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</row>
    <row r="726" spans="1:56" ht="14.25" customHeight="1" x14ac:dyDescent="0.3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</row>
    <row r="727" spans="1:56" ht="14.25" customHeight="1" x14ac:dyDescent="0.3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</row>
    <row r="728" spans="1:56" ht="14.25" customHeight="1" x14ac:dyDescent="0.3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</row>
    <row r="729" spans="1:56" ht="14.25" customHeight="1" x14ac:dyDescent="0.3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</row>
    <row r="730" spans="1:56" ht="14.25" customHeight="1" x14ac:dyDescent="0.3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  <c r="BC730" s="29"/>
      <c r="BD730" s="29"/>
    </row>
    <row r="731" spans="1:56" ht="14.25" customHeight="1" x14ac:dyDescent="0.3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  <c r="BC731" s="29"/>
      <c r="BD731" s="29"/>
    </row>
    <row r="732" spans="1:56" ht="14.25" customHeight="1" x14ac:dyDescent="0.3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  <c r="BA732" s="29"/>
      <c r="BB732" s="29"/>
      <c r="BC732" s="29"/>
      <c r="BD732" s="29"/>
    </row>
    <row r="733" spans="1:56" ht="14.25" customHeight="1" x14ac:dyDescent="0.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</row>
    <row r="734" spans="1:56" ht="14.25" customHeight="1" x14ac:dyDescent="0.3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  <c r="BD734" s="29"/>
    </row>
    <row r="735" spans="1:56" ht="14.25" customHeight="1" x14ac:dyDescent="0.3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  <c r="BA735" s="29"/>
      <c r="BB735" s="29"/>
      <c r="BC735" s="29"/>
      <c r="BD735" s="29"/>
    </row>
    <row r="736" spans="1:56" ht="14.25" customHeight="1" x14ac:dyDescent="0.3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</row>
    <row r="737" spans="1:56" ht="14.25" customHeight="1" x14ac:dyDescent="0.3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  <c r="BC737" s="29"/>
      <c r="BD737" s="29"/>
    </row>
    <row r="738" spans="1:56" ht="14.25" customHeight="1" x14ac:dyDescent="0.3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  <c r="BC738" s="29"/>
      <c r="BD738" s="29"/>
    </row>
    <row r="739" spans="1:56" ht="14.25" customHeight="1" x14ac:dyDescent="0.3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  <c r="BC739" s="29"/>
      <c r="BD739" s="29"/>
    </row>
    <row r="740" spans="1:56" ht="14.25" customHeight="1" x14ac:dyDescent="0.3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</row>
    <row r="741" spans="1:56" ht="14.25" customHeight="1" x14ac:dyDescent="0.3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</row>
    <row r="742" spans="1:56" ht="14.25" customHeight="1" x14ac:dyDescent="0.3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</row>
    <row r="743" spans="1:56" ht="14.25" customHeight="1" x14ac:dyDescent="0.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  <c r="BA743" s="29"/>
      <c r="BB743" s="29"/>
      <c r="BC743" s="29"/>
      <c r="BD743" s="29"/>
    </row>
    <row r="744" spans="1:56" ht="14.25" customHeight="1" x14ac:dyDescent="0.3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</row>
    <row r="745" spans="1:56" ht="14.25" customHeight="1" x14ac:dyDescent="0.3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  <c r="BC745" s="29"/>
      <c r="BD745" s="29"/>
    </row>
    <row r="746" spans="1:56" ht="14.25" customHeight="1" x14ac:dyDescent="0.3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  <c r="BC746" s="29"/>
      <c r="BD746" s="29"/>
    </row>
    <row r="747" spans="1:56" ht="14.25" customHeight="1" x14ac:dyDescent="0.3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  <c r="BA747" s="29"/>
      <c r="BB747" s="29"/>
      <c r="BC747" s="29"/>
      <c r="BD747" s="29"/>
    </row>
    <row r="748" spans="1:56" ht="14.25" customHeight="1" x14ac:dyDescent="0.3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</row>
    <row r="749" spans="1:56" ht="14.25" customHeight="1" x14ac:dyDescent="0.3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</row>
    <row r="750" spans="1:56" ht="14.25" customHeight="1" x14ac:dyDescent="0.3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</row>
    <row r="751" spans="1:56" ht="14.25" customHeight="1" x14ac:dyDescent="0.3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</row>
    <row r="752" spans="1:56" ht="14.25" customHeight="1" x14ac:dyDescent="0.3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  <c r="BC752" s="29"/>
      <c r="BD752" s="29"/>
    </row>
    <row r="753" spans="1:56" ht="14.25" customHeight="1" x14ac:dyDescent="0.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</row>
    <row r="754" spans="1:56" ht="14.25" customHeight="1" x14ac:dyDescent="0.3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  <c r="BC754" s="29"/>
      <c r="BD754" s="29"/>
    </row>
    <row r="755" spans="1:56" ht="14.25" customHeight="1" x14ac:dyDescent="0.3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</row>
    <row r="756" spans="1:56" ht="14.25" customHeight="1" x14ac:dyDescent="0.3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</row>
    <row r="757" spans="1:56" ht="14.25" customHeight="1" x14ac:dyDescent="0.3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  <c r="BA757" s="29"/>
      <c r="BB757" s="29"/>
      <c r="BC757" s="29"/>
      <c r="BD757" s="29"/>
    </row>
    <row r="758" spans="1:56" ht="14.25" customHeight="1" x14ac:dyDescent="0.3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</row>
    <row r="759" spans="1:56" ht="14.25" customHeight="1" x14ac:dyDescent="0.3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  <c r="BC759" s="29"/>
      <c r="BD759" s="29"/>
    </row>
    <row r="760" spans="1:56" ht="14.25" customHeight="1" x14ac:dyDescent="0.3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  <c r="BA760" s="29"/>
      <c r="BB760" s="29"/>
      <c r="BC760" s="29"/>
      <c r="BD760" s="29"/>
    </row>
    <row r="761" spans="1:56" ht="14.25" customHeight="1" x14ac:dyDescent="0.3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</row>
    <row r="762" spans="1:56" ht="14.25" customHeight="1" x14ac:dyDescent="0.3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  <c r="BC762" s="29"/>
      <c r="BD762" s="29"/>
    </row>
    <row r="763" spans="1:56" ht="14.25" customHeight="1" x14ac:dyDescent="0.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</row>
    <row r="764" spans="1:56" ht="14.25" customHeight="1" x14ac:dyDescent="0.3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</row>
    <row r="765" spans="1:56" ht="14.25" customHeight="1" x14ac:dyDescent="0.3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</row>
    <row r="766" spans="1:56" ht="14.25" customHeight="1" x14ac:dyDescent="0.3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  <c r="BC766" s="29"/>
      <c r="BD766" s="29"/>
    </row>
    <row r="767" spans="1:56" ht="14.25" customHeight="1" x14ac:dyDescent="0.3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</row>
    <row r="768" spans="1:56" ht="14.25" customHeight="1" x14ac:dyDescent="0.3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</row>
    <row r="769" spans="1:56" ht="14.25" customHeight="1" x14ac:dyDescent="0.3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</row>
    <row r="770" spans="1:56" ht="14.25" customHeight="1" x14ac:dyDescent="0.3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  <c r="BC770" s="29"/>
      <c r="BD770" s="29"/>
    </row>
    <row r="771" spans="1:56" ht="14.25" customHeight="1" x14ac:dyDescent="0.3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  <c r="BC771" s="29"/>
      <c r="BD771" s="29"/>
    </row>
    <row r="772" spans="1:56" ht="14.25" customHeight="1" x14ac:dyDescent="0.3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</row>
    <row r="773" spans="1:56" ht="14.25" customHeight="1" x14ac:dyDescent="0.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</row>
    <row r="774" spans="1:56" ht="14.25" customHeight="1" x14ac:dyDescent="0.3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  <c r="BA774" s="29"/>
      <c r="BB774" s="29"/>
      <c r="BC774" s="29"/>
      <c r="BD774" s="29"/>
    </row>
    <row r="775" spans="1:56" ht="14.25" customHeight="1" x14ac:dyDescent="0.3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  <c r="BC775" s="29"/>
      <c r="BD775" s="29"/>
    </row>
    <row r="776" spans="1:56" ht="14.25" customHeight="1" x14ac:dyDescent="0.3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  <c r="BC776" s="29"/>
      <c r="BD776" s="29"/>
    </row>
    <row r="777" spans="1:56" ht="14.25" customHeight="1" x14ac:dyDescent="0.3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  <c r="BA777" s="29"/>
      <c r="BB777" s="29"/>
      <c r="BC777" s="29"/>
      <c r="BD777" s="29"/>
    </row>
    <row r="778" spans="1:56" ht="14.25" customHeight="1" x14ac:dyDescent="0.3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</row>
    <row r="779" spans="1:56" ht="14.25" customHeight="1" x14ac:dyDescent="0.3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  <c r="BC779" s="29"/>
      <c r="BD779" s="29"/>
    </row>
    <row r="780" spans="1:56" ht="14.25" customHeight="1" x14ac:dyDescent="0.3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</row>
    <row r="781" spans="1:56" ht="14.25" customHeight="1" x14ac:dyDescent="0.3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  <c r="BC781" s="29"/>
      <c r="BD781" s="29"/>
    </row>
    <row r="782" spans="1:56" ht="14.25" customHeight="1" x14ac:dyDescent="0.3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</row>
    <row r="783" spans="1:56" ht="14.25" customHeight="1" x14ac:dyDescent="0.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</row>
    <row r="784" spans="1:56" ht="14.25" customHeight="1" x14ac:dyDescent="0.3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</row>
    <row r="785" spans="1:56" ht="14.25" customHeight="1" x14ac:dyDescent="0.3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</row>
    <row r="786" spans="1:56" ht="14.25" customHeight="1" x14ac:dyDescent="0.3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  <c r="BA786" s="29"/>
      <c r="BB786" s="29"/>
      <c r="BC786" s="29"/>
      <c r="BD786" s="29"/>
    </row>
    <row r="787" spans="1:56" ht="14.25" customHeight="1" x14ac:dyDescent="0.3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  <c r="BC787" s="29"/>
      <c r="BD787" s="29"/>
    </row>
    <row r="788" spans="1:56" ht="14.25" customHeight="1" x14ac:dyDescent="0.3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  <c r="BC788" s="29"/>
      <c r="BD788" s="29"/>
    </row>
    <row r="789" spans="1:56" ht="14.25" customHeight="1" x14ac:dyDescent="0.3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</row>
    <row r="790" spans="1:56" ht="14.25" customHeight="1" x14ac:dyDescent="0.3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  <c r="BC790" s="29"/>
      <c r="BD790" s="29"/>
    </row>
    <row r="791" spans="1:56" ht="14.25" customHeight="1" x14ac:dyDescent="0.3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  <c r="BC791" s="29"/>
      <c r="BD791" s="29"/>
    </row>
    <row r="792" spans="1:56" ht="14.25" customHeight="1" x14ac:dyDescent="0.3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</row>
    <row r="793" spans="1:56" ht="14.25" customHeight="1" x14ac:dyDescent="0.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  <c r="BC793" s="29"/>
      <c r="BD793" s="29"/>
    </row>
    <row r="794" spans="1:56" ht="14.25" customHeight="1" x14ac:dyDescent="0.3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  <c r="BC794" s="29"/>
      <c r="BD794" s="29"/>
    </row>
    <row r="795" spans="1:56" ht="14.25" customHeight="1" x14ac:dyDescent="0.3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</row>
    <row r="796" spans="1:56" ht="14.25" customHeight="1" x14ac:dyDescent="0.3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  <c r="BC796" s="29"/>
      <c r="BD796" s="29"/>
    </row>
    <row r="797" spans="1:56" ht="14.25" customHeight="1" x14ac:dyDescent="0.3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</row>
    <row r="798" spans="1:56" ht="14.25" customHeight="1" x14ac:dyDescent="0.3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  <c r="BC798" s="29"/>
      <c r="BD798" s="29"/>
    </row>
    <row r="799" spans="1:56" ht="14.25" customHeight="1" x14ac:dyDescent="0.3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  <c r="BC799" s="29"/>
      <c r="BD799" s="29"/>
    </row>
    <row r="800" spans="1:56" ht="14.25" customHeight="1" x14ac:dyDescent="0.3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  <c r="BA800" s="29"/>
      <c r="BB800" s="29"/>
      <c r="BC800" s="29"/>
      <c r="BD800" s="29"/>
    </row>
    <row r="801" spans="1:56" ht="14.25" customHeight="1" x14ac:dyDescent="0.3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  <c r="BC801" s="29"/>
      <c r="BD801" s="29"/>
    </row>
    <row r="802" spans="1:56" ht="14.25" customHeight="1" x14ac:dyDescent="0.3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  <c r="AX802" s="29"/>
      <c r="AY802" s="29"/>
      <c r="AZ802" s="29"/>
      <c r="BA802" s="29"/>
      <c r="BB802" s="29"/>
      <c r="BC802" s="29"/>
      <c r="BD802" s="29"/>
    </row>
    <row r="803" spans="1:56" ht="14.25" customHeight="1" x14ac:dyDescent="0.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  <c r="BA803" s="29"/>
      <c r="BB803" s="29"/>
      <c r="BC803" s="29"/>
      <c r="BD803" s="29"/>
    </row>
    <row r="804" spans="1:56" ht="14.25" customHeight="1" x14ac:dyDescent="0.3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  <c r="AX804" s="29"/>
      <c r="AY804" s="29"/>
      <c r="AZ804" s="29"/>
      <c r="BA804" s="29"/>
      <c r="BB804" s="29"/>
      <c r="BC804" s="29"/>
      <c r="BD804" s="29"/>
    </row>
    <row r="805" spans="1:56" ht="14.25" customHeight="1" x14ac:dyDescent="0.3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  <c r="BC805" s="29"/>
      <c r="BD805" s="29"/>
    </row>
    <row r="806" spans="1:56" ht="14.25" customHeight="1" x14ac:dyDescent="0.3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  <c r="AW806" s="29"/>
      <c r="AX806" s="29"/>
      <c r="AY806" s="29"/>
      <c r="AZ806" s="29"/>
      <c r="BA806" s="29"/>
      <c r="BB806" s="29"/>
      <c r="BC806" s="29"/>
      <c r="BD806" s="29"/>
    </row>
    <row r="807" spans="1:56" ht="14.25" customHeight="1" x14ac:dyDescent="0.3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  <c r="AX807" s="29"/>
      <c r="AY807" s="29"/>
      <c r="AZ807" s="29"/>
      <c r="BA807" s="29"/>
      <c r="BB807" s="29"/>
      <c r="BC807" s="29"/>
      <c r="BD807" s="29"/>
    </row>
    <row r="808" spans="1:56" ht="14.25" customHeight="1" x14ac:dyDescent="0.3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  <c r="AX808" s="29"/>
      <c r="AY808" s="29"/>
      <c r="AZ808" s="29"/>
      <c r="BA808" s="29"/>
      <c r="BB808" s="29"/>
      <c r="BC808" s="29"/>
      <c r="BD808" s="29"/>
    </row>
    <row r="809" spans="1:56" ht="14.25" customHeight="1" x14ac:dyDescent="0.3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  <c r="AX809" s="29"/>
      <c r="AY809" s="29"/>
      <c r="AZ809" s="29"/>
      <c r="BA809" s="29"/>
      <c r="BB809" s="29"/>
      <c r="BC809" s="29"/>
      <c r="BD809" s="29"/>
    </row>
    <row r="810" spans="1:56" ht="14.25" customHeight="1" x14ac:dyDescent="0.3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  <c r="BA810" s="29"/>
      <c r="BB810" s="29"/>
      <c r="BC810" s="29"/>
      <c r="BD810" s="29"/>
    </row>
    <row r="811" spans="1:56" ht="14.25" customHeight="1" x14ac:dyDescent="0.3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  <c r="AW811" s="29"/>
      <c r="AX811" s="29"/>
      <c r="AY811" s="29"/>
      <c r="AZ811" s="29"/>
      <c r="BA811" s="29"/>
      <c r="BB811" s="29"/>
      <c r="BC811" s="29"/>
      <c r="BD811" s="29"/>
    </row>
    <row r="812" spans="1:56" ht="14.25" customHeight="1" x14ac:dyDescent="0.3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  <c r="AW812" s="29"/>
      <c r="AX812" s="29"/>
      <c r="AY812" s="29"/>
      <c r="AZ812" s="29"/>
      <c r="BA812" s="29"/>
      <c r="BB812" s="29"/>
      <c r="BC812" s="29"/>
      <c r="BD812" s="29"/>
    </row>
    <row r="813" spans="1:56" ht="14.25" customHeight="1" x14ac:dyDescent="0.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  <c r="AX813" s="29"/>
      <c r="AY813" s="29"/>
      <c r="AZ813" s="29"/>
      <c r="BA813" s="29"/>
      <c r="BB813" s="29"/>
      <c r="BC813" s="29"/>
      <c r="BD813" s="29"/>
    </row>
    <row r="814" spans="1:56" ht="14.25" customHeight="1" x14ac:dyDescent="0.3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  <c r="AX814" s="29"/>
      <c r="AY814" s="29"/>
      <c r="AZ814" s="29"/>
      <c r="BA814" s="29"/>
      <c r="BB814" s="29"/>
      <c r="BC814" s="29"/>
      <c r="BD814" s="29"/>
    </row>
    <row r="815" spans="1:56" ht="14.25" customHeight="1" x14ac:dyDescent="0.3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  <c r="AX815" s="29"/>
      <c r="AY815" s="29"/>
      <c r="AZ815" s="29"/>
      <c r="BA815" s="29"/>
      <c r="BB815" s="29"/>
      <c r="BC815" s="29"/>
      <c r="BD815" s="29"/>
    </row>
    <row r="816" spans="1:56" ht="14.25" customHeight="1" x14ac:dyDescent="0.3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  <c r="BA816" s="29"/>
      <c r="BB816" s="29"/>
      <c r="BC816" s="29"/>
      <c r="BD816" s="29"/>
    </row>
    <row r="817" spans="1:56" ht="14.25" customHeight="1" x14ac:dyDescent="0.3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  <c r="AX817" s="29"/>
      <c r="AY817" s="29"/>
      <c r="AZ817" s="29"/>
      <c r="BA817" s="29"/>
      <c r="BB817" s="29"/>
      <c r="BC817" s="29"/>
      <c r="BD817" s="29"/>
    </row>
    <row r="818" spans="1:56" ht="14.25" customHeight="1" x14ac:dyDescent="0.3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  <c r="AX818" s="29"/>
      <c r="AY818" s="29"/>
      <c r="AZ818" s="29"/>
      <c r="BA818" s="29"/>
      <c r="BB818" s="29"/>
      <c r="BC818" s="29"/>
      <c r="BD818" s="29"/>
    </row>
    <row r="819" spans="1:56" ht="14.25" customHeight="1" x14ac:dyDescent="0.3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  <c r="AW819" s="29"/>
      <c r="AX819" s="29"/>
      <c r="AY819" s="29"/>
      <c r="AZ819" s="29"/>
      <c r="BA819" s="29"/>
      <c r="BB819" s="29"/>
      <c r="BC819" s="29"/>
      <c r="BD819" s="29"/>
    </row>
    <row r="820" spans="1:56" ht="14.25" customHeight="1" x14ac:dyDescent="0.3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  <c r="BA820" s="29"/>
      <c r="BB820" s="29"/>
      <c r="BC820" s="29"/>
      <c r="BD820" s="29"/>
    </row>
    <row r="821" spans="1:56" ht="14.25" customHeight="1" x14ac:dyDescent="0.3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  <c r="AX821" s="29"/>
      <c r="AY821" s="29"/>
      <c r="AZ821" s="29"/>
      <c r="BA821" s="29"/>
      <c r="BB821" s="29"/>
      <c r="BC821" s="29"/>
      <c r="BD821" s="29"/>
    </row>
    <row r="822" spans="1:56" ht="14.25" customHeight="1" x14ac:dyDescent="0.3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  <c r="AX822" s="29"/>
      <c r="AY822" s="29"/>
      <c r="AZ822" s="29"/>
      <c r="BA822" s="29"/>
      <c r="BB822" s="29"/>
      <c r="BC822" s="29"/>
      <c r="BD822" s="29"/>
    </row>
    <row r="823" spans="1:56" ht="14.25" customHeight="1" x14ac:dyDescent="0.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  <c r="AX823" s="29"/>
      <c r="AY823" s="29"/>
      <c r="AZ823" s="29"/>
      <c r="BA823" s="29"/>
      <c r="BB823" s="29"/>
      <c r="BC823" s="29"/>
      <c r="BD823" s="29"/>
    </row>
    <row r="824" spans="1:56" ht="14.25" customHeight="1" x14ac:dyDescent="0.3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  <c r="AX824" s="29"/>
      <c r="AY824" s="29"/>
      <c r="AZ824" s="29"/>
      <c r="BA824" s="29"/>
      <c r="BB824" s="29"/>
      <c r="BC824" s="29"/>
      <c r="BD824" s="29"/>
    </row>
    <row r="825" spans="1:56" ht="14.25" customHeight="1" x14ac:dyDescent="0.3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  <c r="AX825" s="29"/>
      <c r="AY825" s="29"/>
      <c r="AZ825" s="29"/>
      <c r="BA825" s="29"/>
      <c r="BB825" s="29"/>
      <c r="BC825" s="29"/>
      <c r="BD825" s="29"/>
    </row>
    <row r="826" spans="1:56" ht="14.25" customHeight="1" x14ac:dyDescent="0.3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  <c r="AX826" s="29"/>
      <c r="AY826" s="29"/>
      <c r="AZ826" s="29"/>
      <c r="BA826" s="29"/>
      <c r="BB826" s="29"/>
      <c r="BC826" s="29"/>
      <c r="BD826" s="29"/>
    </row>
    <row r="827" spans="1:56" ht="14.25" customHeight="1" x14ac:dyDescent="0.3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  <c r="AX827" s="29"/>
      <c r="AY827" s="29"/>
      <c r="AZ827" s="29"/>
      <c r="BA827" s="29"/>
      <c r="BB827" s="29"/>
      <c r="BC827" s="29"/>
      <c r="BD827" s="29"/>
    </row>
    <row r="828" spans="1:56" ht="14.25" customHeight="1" x14ac:dyDescent="0.3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  <c r="AW828" s="29"/>
      <c r="AX828" s="29"/>
      <c r="AY828" s="29"/>
      <c r="AZ828" s="29"/>
      <c r="BA828" s="29"/>
      <c r="BB828" s="29"/>
      <c r="BC828" s="29"/>
      <c r="BD828" s="29"/>
    </row>
    <row r="829" spans="1:56" ht="14.25" customHeight="1" x14ac:dyDescent="0.3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  <c r="AW829" s="29"/>
      <c r="AX829" s="29"/>
      <c r="AY829" s="29"/>
      <c r="AZ829" s="29"/>
      <c r="BA829" s="29"/>
      <c r="BB829" s="29"/>
      <c r="BC829" s="29"/>
      <c r="BD829" s="29"/>
    </row>
    <row r="830" spans="1:56" ht="14.25" customHeight="1" x14ac:dyDescent="0.3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  <c r="AW830" s="29"/>
      <c r="AX830" s="29"/>
      <c r="AY830" s="29"/>
      <c r="AZ830" s="29"/>
      <c r="BA830" s="29"/>
      <c r="BB830" s="29"/>
      <c r="BC830" s="29"/>
      <c r="BD830" s="29"/>
    </row>
    <row r="831" spans="1:56" ht="14.25" customHeight="1" x14ac:dyDescent="0.3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  <c r="AX831" s="29"/>
      <c r="AY831" s="29"/>
      <c r="AZ831" s="29"/>
      <c r="BA831" s="29"/>
      <c r="BB831" s="29"/>
      <c r="BC831" s="29"/>
      <c r="BD831" s="29"/>
    </row>
    <row r="832" spans="1:56" ht="14.25" customHeight="1" x14ac:dyDescent="0.3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  <c r="AX832" s="29"/>
      <c r="AY832" s="29"/>
      <c r="AZ832" s="29"/>
      <c r="BA832" s="29"/>
      <c r="BB832" s="29"/>
      <c r="BC832" s="29"/>
      <c r="BD832" s="29"/>
    </row>
    <row r="833" spans="1:56" ht="14.25" customHeight="1" x14ac:dyDescent="0.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  <c r="AS833" s="29"/>
      <c r="AT833" s="29"/>
      <c r="AU833" s="29"/>
      <c r="AV833" s="29"/>
      <c r="AW833" s="29"/>
      <c r="AX833" s="29"/>
      <c r="AY833" s="29"/>
      <c r="AZ833" s="29"/>
      <c r="BA833" s="29"/>
      <c r="BB833" s="29"/>
      <c r="BC833" s="29"/>
      <c r="BD833" s="29"/>
    </row>
    <row r="834" spans="1:56" ht="14.25" customHeight="1" x14ac:dyDescent="0.3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  <c r="AW834" s="29"/>
      <c r="AX834" s="29"/>
      <c r="AY834" s="29"/>
      <c r="AZ834" s="29"/>
      <c r="BA834" s="29"/>
      <c r="BB834" s="29"/>
      <c r="BC834" s="29"/>
      <c r="BD834" s="29"/>
    </row>
    <row r="835" spans="1:56" ht="14.25" customHeight="1" x14ac:dyDescent="0.3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  <c r="AW835" s="29"/>
      <c r="AX835" s="29"/>
      <c r="AY835" s="29"/>
      <c r="AZ835" s="29"/>
      <c r="BA835" s="29"/>
      <c r="BB835" s="29"/>
      <c r="BC835" s="29"/>
      <c r="BD835" s="29"/>
    </row>
    <row r="836" spans="1:56" ht="14.25" customHeight="1" x14ac:dyDescent="0.3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9"/>
      <c r="AS836" s="29"/>
      <c r="AT836" s="29"/>
      <c r="AU836" s="29"/>
      <c r="AV836" s="29"/>
      <c r="AW836" s="29"/>
      <c r="AX836" s="29"/>
      <c r="AY836" s="29"/>
      <c r="AZ836" s="29"/>
      <c r="BA836" s="29"/>
      <c r="BB836" s="29"/>
      <c r="BC836" s="29"/>
      <c r="BD836" s="29"/>
    </row>
    <row r="837" spans="1:56" ht="14.25" customHeight="1" x14ac:dyDescent="0.3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  <c r="AW837" s="29"/>
      <c r="AX837" s="29"/>
      <c r="AY837" s="29"/>
      <c r="AZ837" s="29"/>
      <c r="BA837" s="29"/>
      <c r="BB837" s="29"/>
      <c r="BC837" s="29"/>
      <c r="BD837" s="29"/>
    </row>
    <row r="838" spans="1:56" ht="14.25" customHeight="1" x14ac:dyDescent="0.3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  <c r="AS838" s="29"/>
      <c r="AT838" s="29"/>
      <c r="AU838" s="29"/>
      <c r="AV838" s="29"/>
      <c r="AW838" s="29"/>
      <c r="AX838" s="29"/>
      <c r="AY838" s="29"/>
      <c r="AZ838" s="29"/>
      <c r="BA838" s="29"/>
      <c r="BB838" s="29"/>
      <c r="BC838" s="29"/>
      <c r="BD838" s="29"/>
    </row>
    <row r="839" spans="1:56" ht="14.25" customHeight="1" x14ac:dyDescent="0.3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  <c r="AW839" s="29"/>
      <c r="AX839" s="29"/>
      <c r="AY839" s="29"/>
      <c r="AZ839" s="29"/>
      <c r="BA839" s="29"/>
      <c r="BB839" s="29"/>
      <c r="BC839" s="29"/>
      <c r="BD839" s="29"/>
    </row>
    <row r="840" spans="1:56" ht="14.25" customHeight="1" x14ac:dyDescent="0.3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  <c r="AW840" s="29"/>
      <c r="AX840" s="29"/>
      <c r="AY840" s="29"/>
      <c r="AZ840" s="29"/>
      <c r="BA840" s="29"/>
      <c r="BB840" s="29"/>
      <c r="BC840" s="29"/>
      <c r="BD840" s="29"/>
    </row>
    <row r="841" spans="1:56" ht="14.25" customHeight="1" x14ac:dyDescent="0.3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9"/>
      <c r="AW841" s="29"/>
      <c r="AX841" s="29"/>
      <c r="AY841" s="29"/>
      <c r="AZ841" s="29"/>
      <c r="BA841" s="29"/>
      <c r="BB841" s="29"/>
      <c r="BC841" s="29"/>
      <c r="BD841" s="29"/>
    </row>
    <row r="842" spans="1:56" ht="14.25" customHeight="1" x14ac:dyDescent="0.3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  <c r="AS842" s="29"/>
      <c r="AT842" s="29"/>
      <c r="AU842" s="29"/>
      <c r="AV842" s="29"/>
      <c r="AW842" s="29"/>
      <c r="AX842" s="29"/>
      <c r="AY842" s="29"/>
      <c r="AZ842" s="29"/>
      <c r="BA842" s="29"/>
      <c r="BB842" s="29"/>
      <c r="BC842" s="29"/>
      <c r="BD842" s="29"/>
    </row>
    <row r="843" spans="1:56" ht="14.25" customHeight="1" x14ac:dyDescent="0.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  <c r="AS843" s="29"/>
      <c r="AT843" s="29"/>
      <c r="AU843" s="29"/>
      <c r="AV843" s="29"/>
      <c r="AW843" s="29"/>
      <c r="AX843" s="29"/>
      <c r="AY843" s="29"/>
      <c r="AZ843" s="29"/>
      <c r="BA843" s="29"/>
      <c r="BB843" s="29"/>
      <c r="BC843" s="29"/>
      <c r="BD843" s="29"/>
    </row>
    <row r="844" spans="1:56" ht="14.25" customHeight="1" x14ac:dyDescent="0.3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  <c r="AS844" s="29"/>
      <c r="AT844" s="29"/>
      <c r="AU844" s="29"/>
      <c r="AV844" s="29"/>
      <c r="AW844" s="29"/>
      <c r="AX844" s="29"/>
      <c r="AY844" s="29"/>
      <c r="AZ844" s="29"/>
      <c r="BA844" s="29"/>
      <c r="BB844" s="29"/>
      <c r="BC844" s="29"/>
      <c r="BD844" s="29"/>
    </row>
    <row r="845" spans="1:56" ht="14.25" customHeight="1" x14ac:dyDescent="0.3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9"/>
      <c r="AX845" s="29"/>
      <c r="AY845" s="29"/>
      <c r="AZ845" s="29"/>
      <c r="BA845" s="29"/>
      <c r="BB845" s="29"/>
      <c r="BC845" s="29"/>
      <c r="BD845" s="29"/>
    </row>
    <row r="846" spans="1:56" ht="14.25" customHeight="1" x14ac:dyDescent="0.3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  <c r="AW846" s="29"/>
      <c r="AX846" s="29"/>
      <c r="AY846" s="29"/>
      <c r="AZ846" s="29"/>
      <c r="BA846" s="29"/>
      <c r="BB846" s="29"/>
      <c r="BC846" s="29"/>
      <c r="BD846" s="29"/>
    </row>
    <row r="847" spans="1:56" ht="14.25" customHeight="1" x14ac:dyDescent="0.3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  <c r="AS847" s="29"/>
      <c r="AT847" s="29"/>
      <c r="AU847" s="29"/>
      <c r="AV847" s="29"/>
      <c r="AW847" s="29"/>
      <c r="AX847" s="29"/>
      <c r="AY847" s="29"/>
      <c r="AZ847" s="29"/>
      <c r="BA847" s="29"/>
      <c r="BB847" s="29"/>
      <c r="BC847" s="29"/>
      <c r="BD847" s="29"/>
    </row>
    <row r="848" spans="1:56" ht="14.25" customHeight="1" x14ac:dyDescent="0.3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9"/>
      <c r="AX848" s="29"/>
      <c r="AY848" s="29"/>
      <c r="AZ848" s="29"/>
      <c r="BA848" s="29"/>
      <c r="BB848" s="29"/>
      <c r="BC848" s="29"/>
      <c r="BD848" s="29"/>
    </row>
    <row r="849" spans="1:56" ht="14.25" customHeight="1" x14ac:dyDescent="0.3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  <c r="AS849" s="29"/>
      <c r="AT849" s="29"/>
      <c r="AU849" s="29"/>
      <c r="AV849" s="29"/>
      <c r="AW849" s="29"/>
      <c r="AX849" s="29"/>
      <c r="AY849" s="29"/>
      <c r="AZ849" s="29"/>
      <c r="BA849" s="29"/>
      <c r="BB849" s="29"/>
      <c r="BC849" s="29"/>
      <c r="BD849" s="29"/>
    </row>
    <row r="850" spans="1:56" ht="14.25" customHeight="1" x14ac:dyDescent="0.3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  <c r="AW850" s="29"/>
      <c r="AX850" s="29"/>
      <c r="AY850" s="29"/>
      <c r="AZ850" s="29"/>
      <c r="BA850" s="29"/>
      <c r="BB850" s="29"/>
      <c r="BC850" s="29"/>
      <c r="BD850" s="29"/>
    </row>
    <row r="851" spans="1:56" ht="14.25" customHeight="1" x14ac:dyDescent="0.3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  <c r="AW851" s="29"/>
      <c r="AX851" s="29"/>
      <c r="AY851" s="29"/>
      <c r="AZ851" s="29"/>
      <c r="BA851" s="29"/>
      <c r="BB851" s="29"/>
      <c r="BC851" s="29"/>
      <c r="BD851" s="29"/>
    </row>
    <row r="852" spans="1:56" ht="14.25" customHeight="1" x14ac:dyDescent="0.3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  <c r="AW852" s="29"/>
      <c r="AX852" s="29"/>
      <c r="AY852" s="29"/>
      <c r="AZ852" s="29"/>
      <c r="BA852" s="29"/>
      <c r="BB852" s="29"/>
      <c r="BC852" s="29"/>
      <c r="BD852" s="29"/>
    </row>
    <row r="853" spans="1:56" ht="14.25" customHeight="1" x14ac:dyDescent="0.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  <c r="AW853" s="29"/>
      <c r="AX853" s="29"/>
      <c r="AY853" s="29"/>
      <c r="AZ853" s="29"/>
      <c r="BA853" s="29"/>
      <c r="BB853" s="29"/>
      <c r="BC853" s="29"/>
      <c r="BD853" s="29"/>
    </row>
    <row r="854" spans="1:56" ht="14.25" customHeight="1" x14ac:dyDescent="0.3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  <c r="AW854" s="29"/>
      <c r="AX854" s="29"/>
      <c r="AY854" s="29"/>
      <c r="AZ854" s="29"/>
      <c r="BA854" s="29"/>
      <c r="BB854" s="29"/>
      <c r="BC854" s="29"/>
      <c r="BD854" s="29"/>
    </row>
    <row r="855" spans="1:56" ht="14.25" customHeight="1" x14ac:dyDescent="0.3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  <c r="AX855" s="29"/>
      <c r="AY855" s="29"/>
      <c r="AZ855" s="29"/>
      <c r="BA855" s="29"/>
      <c r="BB855" s="29"/>
      <c r="BC855" s="29"/>
      <c r="BD855" s="29"/>
    </row>
    <row r="856" spans="1:56" ht="14.25" customHeight="1" x14ac:dyDescent="0.3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  <c r="AW856" s="29"/>
      <c r="AX856" s="29"/>
      <c r="AY856" s="29"/>
      <c r="AZ856" s="29"/>
      <c r="BA856" s="29"/>
      <c r="BB856" s="29"/>
      <c r="BC856" s="29"/>
      <c r="BD856" s="29"/>
    </row>
    <row r="857" spans="1:56" ht="14.25" customHeight="1" x14ac:dyDescent="0.3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/>
      <c r="AU857" s="29"/>
      <c r="AV857" s="29"/>
      <c r="AW857" s="29"/>
      <c r="AX857" s="29"/>
      <c r="AY857" s="29"/>
      <c r="AZ857" s="29"/>
      <c r="BA857" s="29"/>
      <c r="BB857" s="29"/>
      <c r="BC857" s="29"/>
      <c r="BD857" s="29"/>
    </row>
    <row r="858" spans="1:56" ht="14.25" customHeight="1" x14ac:dyDescent="0.3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29"/>
      <c r="AS858" s="29"/>
      <c r="AT858" s="29"/>
      <c r="AU858" s="29"/>
      <c r="AV858" s="29"/>
      <c r="AW858" s="29"/>
      <c r="AX858" s="29"/>
      <c r="AY858" s="29"/>
      <c r="AZ858" s="29"/>
      <c r="BA858" s="29"/>
      <c r="BB858" s="29"/>
      <c r="BC858" s="29"/>
      <c r="BD858" s="29"/>
    </row>
    <row r="859" spans="1:56" ht="14.25" customHeight="1" x14ac:dyDescent="0.3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29"/>
      <c r="AS859" s="29"/>
      <c r="AT859" s="29"/>
      <c r="AU859" s="29"/>
      <c r="AV859" s="29"/>
      <c r="AW859" s="29"/>
      <c r="AX859" s="29"/>
      <c r="AY859" s="29"/>
      <c r="AZ859" s="29"/>
      <c r="BA859" s="29"/>
      <c r="BB859" s="29"/>
      <c r="BC859" s="29"/>
      <c r="BD859" s="29"/>
    </row>
    <row r="860" spans="1:56" ht="14.25" customHeight="1" x14ac:dyDescent="0.3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  <c r="AW860" s="29"/>
      <c r="AX860" s="29"/>
      <c r="AY860" s="29"/>
      <c r="AZ860" s="29"/>
      <c r="BA860" s="29"/>
      <c r="BB860" s="29"/>
      <c r="BC860" s="29"/>
      <c r="BD860" s="29"/>
    </row>
    <row r="861" spans="1:56" ht="14.25" customHeight="1" x14ac:dyDescent="0.3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  <c r="AW861" s="29"/>
      <c r="AX861" s="29"/>
      <c r="AY861" s="29"/>
      <c r="AZ861" s="29"/>
      <c r="BA861" s="29"/>
      <c r="BB861" s="29"/>
      <c r="BC861" s="29"/>
      <c r="BD861" s="29"/>
    </row>
    <row r="862" spans="1:56" ht="14.25" customHeight="1" x14ac:dyDescent="0.3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9"/>
      <c r="AS862" s="29"/>
      <c r="AT862" s="29"/>
      <c r="AU862" s="29"/>
      <c r="AV862" s="29"/>
      <c r="AW862" s="29"/>
      <c r="AX862" s="29"/>
      <c r="AY862" s="29"/>
      <c r="AZ862" s="29"/>
      <c r="BA862" s="29"/>
      <c r="BB862" s="29"/>
      <c r="BC862" s="29"/>
      <c r="BD862" s="29"/>
    </row>
    <row r="863" spans="1:56" ht="14.25" customHeight="1" x14ac:dyDescent="0.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9"/>
      <c r="AW863" s="29"/>
      <c r="AX863" s="29"/>
      <c r="AY863" s="29"/>
      <c r="AZ863" s="29"/>
      <c r="BA863" s="29"/>
      <c r="BB863" s="29"/>
      <c r="BC863" s="29"/>
      <c r="BD863" s="29"/>
    </row>
    <row r="864" spans="1:56" ht="14.25" customHeight="1" x14ac:dyDescent="0.3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  <c r="AW864" s="29"/>
      <c r="AX864" s="29"/>
      <c r="AY864" s="29"/>
      <c r="AZ864" s="29"/>
      <c r="BA864" s="29"/>
      <c r="BB864" s="29"/>
      <c r="BC864" s="29"/>
      <c r="BD864" s="29"/>
    </row>
    <row r="865" spans="1:56" ht="14.25" customHeight="1" x14ac:dyDescent="0.3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29"/>
      <c r="AS865" s="29"/>
      <c r="AT865" s="29"/>
      <c r="AU865" s="29"/>
      <c r="AV865" s="29"/>
      <c r="AW865" s="29"/>
      <c r="AX865" s="29"/>
      <c r="AY865" s="29"/>
      <c r="AZ865" s="29"/>
      <c r="BA865" s="29"/>
      <c r="BB865" s="29"/>
      <c r="BC865" s="29"/>
      <c r="BD865" s="29"/>
    </row>
    <row r="866" spans="1:56" ht="14.25" customHeight="1" x14ac:dyDescent="0.3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29"/>
      <c r="AS866" s="29"/>
      <c r="AT866" s="29"/>
      <c r="AU866" s="29"/>
      <c r="AV866" s="29"/>
      <c r="AW866" s="29"/>
      <c r="AX866" s="29"/>
      <c r="AY866" s="29"/>
      <c r="AZ866" s="29"/>
      <c r="BA866" s="29"/>
      <c r="BB866" s="29"/>
      <c r="BC866" s="29"/>
      <c r="BD866" s="29"/>
    </row>
    <row r="867" spans="1:56" ht="14.25" customHeight="1" x14ac:dyDescent="0.3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29"/>
      <c r="AS867" s="29"/>
      <c r="AT867" s="29"/>
      <c r="AU867" s="29"/>
      <c r="AV867" s="29"/>
      <c r="AW867" s="29"/>
      <c r="AX867" s="29"/>
      <c r="AY867" s="29"/>
      <c r="AZ867" s="29"/>
      <c r="BA867" s="29"/>
      <c r="BB867" s="29"/>
      <c r="BC867" s="29"/>
      <c r="BD867" s="29"/>
    </row>
    <row r="868" spans="1:56" ht="14.25" customHeight="1" x14ac:dyDescent="0.3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29"/>
      <c r="AS868" s="29"/>
      <c r="AT868" s="29"/>
      <c r="AU868" s="29"/>
      <c r="AV868" s="29"/>
      <c r="AW868" s="29"/>
      <c r="AX868" s="29"/>
      <c r="AY868" s="29"/>
      <c r="AZ868" s="29"/>
      <c r="BA868" s="29"/>
      <c r="BB868" s="29"/>
      <c r="BC868" s="29"/>
      <c r="BD868" s="29"/>
    </row>
    <row r="869" spans="1:56" ht="14.25" customHeight="1" x14ac:dyDescent="0.3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  <c r="AW869" s="29"/>
      <c r="AX869" s="29"/>
      <c r="AY869" s="29"/>
      <c r="AZ869" s="29"/>
      <c r="BA869" s="29"/>
      <c r="BB869" s="29"/>
      <c r="BC869" s="29"/>
      <c r="BD869" s="29"/>
    </row>
    <row r="870" spans="1:56" ht="14.25" customHeight="1" x14ac:dyDescent="0.3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/>
      <c r="AU870" s="29"/>
      <c r="AV870" s="29"/>
      <c r="AW870" s="29"/>
      <c r="AX870" s="29"/>
      <c r="AY870" s="29"/>
      <c r="AZ870" s="29"/>
      <c r="BA870" s="29"/>
      <c r="BB870" s="29"/>
      <c r="BC870" s="29"/>
      <c r="BD870" s="29"/>
    </row>
    <row r="871" spans="1:56" ht="14.25" customHeight="1" x14ac:dyDescent="0.3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9"/>
      <c r="AS871" s="29"/>
      <c r="AT871" s="29"/>
      <c r="AU871" s="29"/>
      <c r="AV871" s="29"/>
      <c r="AW871" s="29"/>
      <c r="AX871" s="29"/>
      <c r="AY871" s="29"/>
      <c r="AZ871" s="29"/>
      <c r="BA871" s="29"/>
      <c r="BB871" s="29"/>
      <c r="BC871" s="29"/>
      <c r="BD871" s="29"/>
    </row>
    <row r="872" spans="1:56" ht="14.25" customHeight="1" x14ac:dyDescent="0.3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  <c r="AS872" s="29"/>
      <c r="AT872" s="29"/>
      <c r="AU872" s="29"/>
      <c r="AV872" s="29"/>
      <c r="AW872" s="29"/>
      <c r="AX872" s="29"/>
      <c r="AY872" s="29"/>
      <c r="AZ872" s="29"/>
      <c r="BA872" s="29"/>
      <c r="BB872" s="29"/>
      <c r="BC872" s="29"/>
      <c r="BD872" s="29"/>
    </row>
    <row r="873" spans="1:56" ht="14.25" customHeight="1" x14ac:dyDescent="0.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/>
      <c r="AU873" s="29"/>
      <c r="AV873" s="29"/>
      <c r="AW873" s="29"/>
      <c r="AX873" s="29"/>
      <c r="AY873" s="29"/>
      <c r="AZ873" s="29"/>
      <c r="BA873" s="29"/>
      <c r="BB873" s="29"/>
      <c r="BC873" s="29"/>
      <c r="BD873" s="29"/>
    </row>
    <row r="874" spans="1:56" ht="14.25" customHeight="1" x14ac:dyDescent="0.3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  <c r="AS874" s="29"/>
      <c r="AT874" s="29"/>
      <c r="AU874" s="29"/>
      <c r="AV874" s="29"/>
      <c r="AW874" s="29"/>
      <c r="AX874" s="29"/>
      <c r="AY874" s="29"/>
      <c r="AZ874" s="29"/>
      <c r="BA874" s="29"/>
      <c r="BB874" s="29"/>
      <c r="BC874" s="29"/>
      <c r="BD874" s="29"/>
    </row>
    <row r="875" spans="1:56" ht="14.25" customHeight="1" x14ac:dyDescent="0.3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9"/>
      <c r="AW875" s="29"/>
      <c r="AX875" s="29"/>
      <c r="AY875" s="29"/>
      <c r="AZ875" s="29"/>
      <c r="BA875" s="29"/>
      <c r="BB875" s="29"/>
      <c r="BC875" s="29"/>
      <c r="BD875" s="29"/>
    </row>
    <row r="876" spans="1:56" ht="14.25" customHeight="1" x14ac:dyDescent="0.3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  <c r="AS876" s="29"/>
      <c r="AT876" s="29"/>
      <c r="AU876" s="29"/>
      <c r="AV876" s="29"/>
      <c r="AW876" s="29"/>
      <c r="AX876" s="29"/>
      <c r="AY876" s="29"/>
      <c r="AZ876" s="29"/>
      <c r="BA876" s="29"/>
      <c r="BB876" s="29"/>
      <c r="BC876" s="29"/>
      <c r="BD876" s="29"/>
    </row>
    <row r="877" spans="1:56" ht="14.25" customHeight="1" x14ac:dyDescent="0.3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29"/>
      <c r="AW877" s="29"/>
      <c r="AX877" s="29"/>
      <c r="AY877" s="29"/>
      <c r="AZ877" s="29"/>
      <c r="BA877" s="29"/>
      <c r="BB877" s="29"/>
      <c r="BC877" s="29"/>
      <c r="BD877" s="29"/>
    </row>
    <row r="878" spans="1:56" ht="14.25" customHeight="1" x14ac:dyDescent="0.3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  <c r="AS878" s="29"/>
      <c r="AT878" s="29"/>
      <c r="AU878" s="29"/>
      <c r="AV878" s="29"/>
      <c r="AW878" s="29"/>
      <c r="AX878" s="29"/>
      <c r="AY878" s="29"/>
      <c r="AZ878" s="29"/>
      <c r="BA878" s="29"/>
      <c r="BB878" s="29"/>
      <c r="BC878" s="29"/>
      <c r="BD878" s="29"/>
    </row>
    <row r="879" spans="1:56" ht="14.25" customHeight="1" x14ac:dyDescent="0.3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9"/>
      <c r="AW879" s="29"/>
      <c r="AX879" s="29"/>
      <c r="AY879" s="29"/>
      <c r="AZ879" s="29"/>
      <c r="BA879" s="29"/>
      <c r="BB879" s="29"/>
      <c r="BC879" s="29"/>
      <c r="BD879" s="29"/>
    </row>
    <row r="880" spans="1:56" ht="14.25" customHeight="1" x14ac:dyDescent="0.3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  <c r="AS880" s="29"/>
      <c r="AT880" s="29"/>
      <c r="AU880" s="29"/>
      <c r="AV880" s="29"/>
      <c r="AW880" s="29"/>
      <c r="AX880" s="29"/>
      <c r="AY880" s="29"/>
      <c r="AZ880" s="29"/>
      <c r="BA880" s="29"/>
      <c r="BB880" s="29"/>
      <c r="BC880" s="29"/>
      <c r="BD880" s="29"/>
    </row>
    <row r="881" spans="1:56" ht="14.25" customHeight="1" x14ac:dyDescent="0.3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  <c r="AS881" s="29"/>
      <c r="AT881" s="29"/>
      <c r="AU881" s="29"/>
      <c r="AV881" s="29"/>
      <c r="AW881" s="29"/>
      <c r="AX881" s="29"/>
      <c r="AY881" s="29"/>
      <c r="AZ881" s="29"/>
      <c r="BA881" s="29"/>
      <c r="BB881" s="29"/>
      <c r="BC881" s="29"/>
      <c r="BD881" s="29"/>
    </row>
    <row r="882" spans="1:56" ht="14.25" customHeight="1" x14ac:dyDescent="0.3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9"/>
      <c r="AW882" s="29"/>
      <c r="AX882" s="29"/>
      <c r="AY882" s="29"/>
      <c r="AZ882" s="29"/>
      <c r="BA882" s="29"/>
      <c r="BB882" s="29"/>
      <c r="BC882" s="29"/>
      <c r="BD882" s="29"/>
    </row>
    <row r="883" spans="1:56" ht="14.25" customHeight="1" x14ac:dyDescent="0.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  <c r="AS883" s="29"/>
      <c r="AT883" s="29"/>
      <c r="AU883" s="29"/>
      <c r="AV883" s="29"/>
      <c r="AW883" s="29"/>
      <c r="AX883" s="29"/>
      <c r="AY883" s="29"/>
      <c r="AZ883" s="29"/>
      <c r="BA883" s="29"/>
      <c r="BB883" s="29"/>
      <c r="BC883" s="29"/>
      <c r="BD883" s="29"/>
    </row>
    <row r="884" spans="1:56" ht="14.25" customHeight="1" x14ac:dyDescent="0.3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9"/>
      <c r="AW884" s="29"/>
      <c r="AX884" s="29"/>
      <c r="AY884" s="29"/>
      <c r="AZ884" s="29"/>
      <c r="BA884" s="29"/>
      <c r="BB884" s="29"/>
      <c r="BC884" s="29"/>
      <c r="BD884" s="29"/>
    </row>
    <row r="885" spans="1:56" ht="14.25" customHeight="1" x14ac:dyDescent="0.3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  <c r="AS885" s="29"/>
      <c r="AT885" s="29"/>
      <c r="AU885" s="29"/>
      <c r="AV885" s="29"/>
      <c r="AW885" s="29"/>
      <c r="AX885" s="29"/>
      <c r="AY885" s="29"/>
      <c r="AZ885" s="29"/>
      <c r="BA885" s="29"/>
      <c r="BB885" s="29"/>
      <c r="BC885" s="29"/>
      <c r="BD885" s="29"/>
    </row>
    <row r="886" spans="1:56" ht="14.25" customHeight="1" x14ac:dyDescent="0.3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  <c r="AW886" s="29"/>
      <c r="AX886" s="29"/>
      <c r="AY886" s="29"/>
      <c r="AZ886" s="29"/>
      <c r="BA886" s="29"/>
      <c r="BB886" s="29"/>
      <c r="BC886" s="29"/>
      <c r="BD886" s="29"/>
    </row>
    <row r="887" spans="1:56" ht="14.25" customHeight="1" x14ac:dyDescent="0.3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  <c r="AW887" s="29"/>
      <c r="AX887" s="29"/>
      <c r="AY887" s="29"/>
      <c r="AZ887" s="29"/>
      <c r="BA887" s="29"/>
      <c r="BB887" s="29"/>
      <c r="BC887" s="29"/>
      <c r="BD887" s="29"/>
    </row>
    <row r="888" spans="1:56" ht="14.25" customHeight="1" x14ac:dyDescent="0.3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9"/>
      <c r="AW888" s="29"/>
      <c r="AX888" s="29"/>
      <c r="AY888" s="29"/>
      <c r="AZ888" s="29"/>
      <c r="BA888" s="29"/>
      <c r="BB888" s="29"/>
      <c r="BC888" s="29"/>
      <c r="BD888" s="29"/>
    </row>
    <row r="889" spans="1:56" ht="14.25" customHeight="1" x14ac:dyDescent="0.3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  <c r="AW889" s="29"/>
      <c r="AX889" s="29"/>
      <c r="AY889" s="29"/>
      <c r="AZ889" s="29"/>
      <c r="BA889" s="29"/>
      <c r="BB889" s="29"/>
      <c r="BC889" s="29"/>
      <c r="BD889" s="29"/>
    </row>
    <row r="890" spans="1:56" ht="14.25" customHeight="1" x14ac:dyDescent="0.3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  <c r="AW890" s="29"/>
      <c r="AX890" s="29"/>
      <c r="AY890" s="29"/>
      <c r="AZ890" s="29"/>
      <c r="BA890" s="29"/>
      <c r="BB890" s="29"/>
      <c r="BC890" s="29"/>
      <c r="BD890" s="29"/>
    </row>
    <row r="891" spans="1:56" ht="14.25" customHeight="1" x14ac:dyDescent="0.3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  <c r="AW891" s="29"/>
      <c r="AX891" s="29"/>
      <c r="AY891" s="29"/>
      <c r="AZ891" s="29"/>
      <c r="BA891" s="29"/>
      <c r="BB891" s="29"/>
      <c r="BC891" s="29"/>
      <c r="BD891" s="29"/>
    </row>
    <row r="892" spans="1:56" ht="14.25" customHeight="1" x14ac:dyDescent="0.3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/>
      <c r="AV892" s="29"/>
      <c r="AW892" s="29"/>
      <c r="AX892" s="29"/>
      <c r="AY892" s="29"/>
      <c r="AZ892" s="29"/>
      <c r="BA892" s="29"/>
      <c r="BB892" s="29"/>
      <c r="BC892" s="29"/>
      <c r="BD892" s="29"/>
    </row>
    <row r="893" spans="1:56" ht="14.25" customHeight="1" x14ac:dyDescent="0.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9"/>
      <c r="AW893" s="29"/>
      <c r="AX893" s="29"/>
      <c r="AY893" s="29"/>
      <c r="AZ893" s="29"/>
      <c r="BA893" s="29"/>
      <c r="BB893" s="29"/>
      <c r="BC893" s="29"/>
      <c r="BD893" s="29"/>
    </row>
    <row r="894" spans="1:56" ht="14.25" customHeight="1" x14ac:dyDescent="0.3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  <c r="AS894" s="29"/>
      <c r="AT894" s="29"/>
      <c r="AU894" s="29"/>
      <c r="AV894" s="29"/>
      <c r="AW894" s="29"/>
      <c r="AX894" s="29"/>
      <c r="AY894" s="29"/>
      <c r="AZ894" s="29"/>
      <c r="BA894" s="29"/>
      <c r="BB894" s="29"/>
      <c r="BC894" s="29"/>
      <c r="BD894" s="29"/>
    </row>
    <row r="895" spans="1:56" ht="14.25" customHeight="1" x14ac:dyDescent="0.3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/>
      <c r="AV895" s="29"/>
      <c r="AW895" s="29"/>
      <c r="AX895" s="29"/>
      <c r="AY895" s="29"/>
      <c r="AZ895" s="29"/>
      <c r="BA895" s="29"/>
      <c r="BB895" s="29"/>
      <c r="BC895" s="29"/>
      <c r="BD895" s="29"/>
    </row>
    <row r="896" spans="1:56" ht="14.25" customHeight="1" x14ac:dyDescent="0.3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  <c r="AW896" s="29"/>
      <c r="AX896" s="29"/>
      <c r="AY896" s="29"/>
      <c r="AZ896" s="29"/>
      <c r="BA896" s="29"/>
      <c r="BB896" s="29"/>
      <c r="BC896" s="29"/>
      <c r="BD896" s="29"/>
    </row>
    <row r="897" spans="1:56" ht="14.25" customHeight="1" x14ac:dyDescent="0.3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  <c r="AW897" s="29"/>
      <c r="AX897" s="29"/>
      <c r="AY897" s="29"/>
      <c r="AZ897" s="29"/>
      <c r="BA897" s="29"/>
      <c r="BB897" s="29"/>
      <c r="BC897" s="29"/>
      <c r="BD897" s="29"/>
    </row>
    <row r="898" spans="1:56" ht="14.25" customHeight="1" x14ac:dyDescent="0.3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  <c r="AX898" s="29"/>
      <c r="AY898" s="29"/>
      <c r="AZ898" s="29"/>
      <c r="BA898" s="29"/>
      <c r="BB898" s="29"/>
      <c r="BC898" s="29"/>
      <c r="BD898" s="29"/>
    </row>
    <row r="899" spans="1:56" ht="14.25" customHeight="1" x14ac:dyDescent="0.3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  <c r="AW899" s="29"/>
      <c r="AX899" s="29"/>
      <c r="AY899" s="29"/>
      <c r="AZ899" s="29"/>
      <c r="BA899" s="29"/>
      <c r="BB899" s="29"/>
      <c r="BC899" s="29"/>
      <c r="BD899" s="29"/>
    </row>
    <row r="900" spans="1:56" ht="14.25" customHeight="1" x14ac:dyDescent="0.3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  <c r="AX900" s="29"/>
      <c r="AY900" s="29"/>
      <c r="AZ900" s="29"/>
      <c r="BA900" s="29"/>
      <c r="BB900" s="29"/>
      <c r="BC900" s="29"/>
      <c r="BD900" s="29"/>
    </row>
    <row r="901" spans="1:56" ht="14.25" customHeight="1" x14ac:dyDescent="0.3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  <c r="AW901" s="29"/>
      <c r="AX901" s="29"/>
      <c r="AY901" s="29"/>
      <c r="AZ901" s="29"/>
      <c r="BA901" s="29"/>
      <c r="BB901" s="29"/>
      <c r="BC901" s="29"/>
      <c r="BD901" s="29"/>
    </row>
    <row r="902" spans="1:56" ht="14.25" customHeight="1" x14ac:dyDescent="0.3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  <c r="AW902" s="29"/>
      <c r="AX902" s="29"/>
      <c r="AY902" s="29"/>
      <c r="AZ902" s="29"/>
      <c r="BA902" s="29"/>
      <c r="BB902" s="29"/>
      <c r="BC902" s="29"/>
      <c r="BD902" s="29"/>
    </row>
    <row r="903" spans="1:56" ht="14.25" customHeight="1" x14ac:dyDescent="0.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  <c r="AW903" s="29"/>
      <c r="AX903" s="29"/>
      <c r="AY903" s="29"/>
      <c r="AZ903" s="29"/>
      <c r="BA903" s="29"/>
      <c r="BB903" s="29"/>
      <c r="BC903" s="29"/>
      <c r="BD903" s="29"/>
    </row>
    <row r="904" spans="1:56" ht="14.25" customHeight="1" x14ac:dyDescent="0.3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  <c r="AW904" s="29"/>
      <c r="AX904" s="29"/>
      <c r="AY904" s="29"/>
      <c r="AZ904" s="29"/>
      <c r="BA904" s="29"/>
      <c r="BB904" s="29"/>
      <c r="BC904" s="29"/>
      <c r="BD904" s="29"/>
    </row>
    <row r="905" spans="1:56" ht="14.25" customHeight="1" x14ac:dyDescent="0.3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  <c r="AW905" s="29"/>
      <c r="AX905" s="29"/>
      <c r="AY905" s="29"/>
      <c r="AZ905" s="29"/>
      <c r="BA905" s="29"/>
      <c r="BB905" s="29"/>
      <c r="BC905" s="29"/>
      <c r="BD905" s="29"/>
    </row>
    <row r="906" spans="1:56" ht="14.25" customHeight="1" x14ac:dyDescent="0.3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  <c r="AX906" s="29"/>
      <c r="AY906" s="29"/>
      <c r="AZ906" s="29"/>
      <c r="BA906" s="29"/>
      <c r="BB906" s="29"/>
      <c r="BC906" s="29"/>
      <c r="BD906" s="29"/>
    </row>
    <row r="907" spans="1:56" ht="14.25" customHeight="1" x14ac:dyDescent="0.3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  <c r="AW907" s="29"/>
      <c r="AX907" s="29"/>
      <c r="AY907" s="29"/>
      <c r="AZ907" s="29"/>
      <c r="BA907" s="29"/>
      <c r="BB907" s="29"/>
      <c r="BC907" s="29"/>
      <c r="BD907" s="29"/>
    </row>
    <row r="908" spans="1:56" ht="14.25" customHeight="1" x14ac:dyDescent="0.3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  <c r="AW908" s="29"/>
      <c r="AX908" s="29"/>
      <c r="AY908" s="29"/>
      <c r="AZ908" s="29"/>
      <c r="BA908" s="29"/>
      <c r="BB908" s="29"/>
      <c r="BC908" s="29"/>
      <c r="BD908" s="29"/>
    </row>
    <row r="909" spans="1:56" ht="14.25" customHeight="1" x14ac:dyDescent="0.3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  <c r="AW909" s="29"/>
      <c r="AX909" s="29"/>
      <c r="AY909" s="29"/>
      <c r="AZ909" s="29"/>
      <c r="BA909" s="29"/>
      <c r="BB909" s="29"/>
      <c r="BC909" s="29"/>
      <c r="BD909" s="29"/>
    </row>
    <row r="910" spans="1:56" ht="14.25" customHeight="1" x14ac:dyDescent="0.3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  <c r="AW910" s="29"/>
      <c r="AX910" s="29"/>
      <c r="AY910" s="29"/>
      <c r="AZ910" s="29"/>
      <c r="BA910" s="29"/>
      <c r="BB910" s="29"/>
      <c r="BC910" s="29"/>
      <c r="BD910" s="29"/>
    </row>
    <row r="911" spans="1:56" ht="14.25" customHeight="1" x14ac:dyDescent="0.3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  <c r="AX911" s="29"/>
      <c r="AY911" s="29"/>
      <c r="AZ911" s="29"/>
      <c r="BA911" s="29"/>
      <c r="BB911" s="29"/>
      <c r="BC911" s="29"/>
      <c r="BD911" s="29"/>
    </row>
    <row r="912" spans="1:56" ht="14.25" customHeight="1" x14ac:dyDescent="0.3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9"/>
      <c r="AW912" s="29"/>
      <c r="AX912" s="29"/>
      <c r="AY912" s="29"/>
      <c r="AZ912" s="29"/>
      <c r="BA912" s="29"/>
      <c r="BB912" s="29"/>
      <c r="BC912" s="29"/>
      <c r="BD912" s="29"/>
    </row>
    <row r="913" spans="1:56" ht="14.25" customHeight="1" x14ac:dyDescent="0.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  <c r="AW913" s="29"/>
      <c r="AX913" s="29"/>
      <c r="AY913" s="29"/>
      <c r="AZ913" s="29"/>
      <c r="BA913" s="29"/>
      <c r="BB913" s="29"/>
      <c r="BC913" s="29"/>
      <c r="BD913" s="29"/>
    </row>
    <row r="914" spans="1:56" ht="14.25" customHeight="1" x14ac:dyDescent="0.3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9"/>
      <c r="AW914" s="29"/>
      <c r="AX914" s="29"/>
      <c r="AY914" s="29"/>
      <c r="AZ914" s="29"/>
      <c r="BA914" s="29"/>
      <c r="BB914" s="29"/>
      <c r="BC914" s="29"/>
      <c r="BD914" s="29"/>
    </row>
    <row r="915" spans="1:56" ht="14.25" customHeight="1" x14ac:dyDescent="0.3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  <c r="AS915" s="29"/>
      <c r="AT915" s="29"/>
      <c r="AU915" s="29"/>
      <c r="AV915" s="29"/>
      <c r="AW915" s="29"/>
      <c r="AX915" s="29"/>
      <c r="AY915" s="29"/>
      <c r="AZ915" s="29"/>
      <c r="BA915" s="29"/>
      <c r="BB915" s="29"/>
      <c r="BC915" s="29"/>
      <c r="BD915" s="29"/>
    </row>
    <row r="916" spans="1:56" ht="14.25" customHeight="1" x14ac:dyDescent="0.3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  <c r="AW916" s="29"/>
      <c r="AX916" s="29"/>
      <c r="AY916" s="29"/>
      <c r="AZ916" s="29"/>
      <c r="BA916" s="29"/>
      <c r="BB916" s="29"/>
      <c r="BC916" s="29"/>
      <c r="BD916" s="29"/>
    </row>
    <row r="917" spans="1:56" ht="14.25" customHeight="1" x14ac:dyDescent="0.3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  <c r="AS917" s="29"/>
      <c r="AT917" s="29"/>
      <c r="AU917" s="29"/>
      <c r="AV917" s="29"/>
      <c r="AW917" s="29"/>
      <c r="AX917" s="29"/>
      <c r="AY917" s="29"/>
      <c r="AZ917" s="29"/>
      <c r="BA917" s="29"/>
      <c r="BB917" s="29"/>
      <c r="BC917" s="29"/>
      <c r="BD917" s="29"/>
    </row>
    <row r="918" spans="1:56" ht="14.25" customHeight="1" x14ac:dyDescent="0.3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  <c r="AS918" s="29"/>
      <c r="AT918" s="29"/>
      <c r="AU918" s="29"/>
      <c r="AV918" s="29"/>
      <c r="AW918" s="29"/>
      <c r="AX918" s="29"/>
      <c r="AY918" s="29"/>
      <c r="AZ918" s="29"/>
      <c r="BA918" s="29"/>
      <c r="BB918" s="29"/>
      <c r="BC918" s="29"/>
      <c r="BD918" s="29"/>
    </row>
    <row r="919" spans="1:56" ht="14.25" customHeight="1" x14ac:dyDescent="0.3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  <c r="AW919" s="29"/>
      <c r="AX919" s="29"/>
      <c r="AY919" s="29"/>
      <c r="AZ919" s="29"/>
      <c r="BA919" s="29"/>
      <c r="BB919" s="29"/>
      <c r="BC919" s="29"/>
      <c r="BD919" s="29"/>
    </row>
    <row r="920" spans="1:56" ht="14.25" customHeight="1" x14ac:dyDescent="0.3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  <c r="AS920" s="29"/>
      <c r="AT920" s="29"/>
      <c r="AU920" s="29"/>
      <c r="AV920" s="29"/>
      <c r="AW920" s="29"/>
      <c r="AX920" s="29"/>
      <c r="AY920" s="29"/>
      <c r="AZ920" s="29"/>
      <c r="BA920" s="29"/>
      <c r="BB920" s="29"/>
      <c r="BC920" s="29"/>
      <c r="BD920" s="29"/>
    </row>
    <row r="921" spans="1:56" ht="14.25" customHeight="1" x14ac:dyDescent="0.3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  <c r="AS921" s="29"/>
      <c r="AT921" s="29"/>
      <c r="AU921" s="29"/>
      <c r="AV921" s="29"/>
      <c r="AW921" s="29"/>
      <c r="AX921" s="29"/>
      <c r="AY921" s="29"/>
      <c r="AZ921" s="29"/>
      <c r="BA921" s="29"/>
      <c r="BB921" s="29"/>
      <c r="BC921" s="29"/>
      <c r="BD921" s="29"/>
    </row>
    <row r="922" spans="1:56" ht="14.25" customHeight="1" x14ac:dyDescent="0.3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  <c r="AS922" s="29"/>
      <c r="AT922" s="29"/>
      <c r="AU922" s="29"/>
      <c r="AV922" s="29"/>
      <c r="AW922" s="29"/>
      <c r="AX922" s="29"/>
      <c r="AY922" s="29"/>
      <c r="AZ922" s="29"/>
      <c r="BA922" s="29"/>
      <c r="BB922" s="29"/>
      <c r="BC922" s="29"/>
      <c r="BD922" s="29"/>
    </row>
    <row r="923" spans="1:56" ht="14.25" customHeight="1" x14ac:dyDescent="0.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  <c r="AS923" s="29"/>
      <c r="AT923" s="29"/>
      <c r="AU923" s="29"/>
      <c r="AV923" s="29"/>
      <c r="AW923" s="29"/>
      <c r="AX923" s="29"/>
      <c r="AY923" s="29"/>
      <c r="AZ923" s="29"/>
      <c r="BA923" s="29"/>
      <c r="BB923" s="29"/>
      <c r="BC923" s="29"/>
      <c r="BD923" s="29"/>
    </row>
    <row r="924" spans="1:56" ht="14.25" customHeight="1" x14ac:dyDescent="0.3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  <c r="AW924" s="29"/>
      <c r="AX924" s="29"/>
      <c r="AY924" s="29"/>
      <c r="AZ924" s="29"/>
      <c r="BA924" s="29"/>
      <c r="BB924" s="29"/>
      <c r="BC924" s="29"/>
      <c r="BD924" s="29"/>
    </row>
    <row r="925" spans="1:56" ht="14.25" customHeight="1" x14ac:dyDescent="0.3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  <c r="AS925" s="29"/>
      <c r="AT925" s="29"/>
      <c r="AU925" s="29"/>
      <c r="AV925" s="29"/>
      <c r="AW925" s="29"/>
      <c r="AX925" s="29"/>
      <c r="AY925" s="29"/>
      <c r="AZ925" s="29"/>
      <c r="BA925" s="29"/>
      <c r="BB925" s="29"/>
      <c r="BC925" s="29"/>
      <c r="BD925" s="29"/>
    </row>
    <row r="926" spans="1:56" ht="14.25" customHeight="1" x14ac:dyDescent="0.3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  <c r="AS926" s="29"/>
      <c r="AT926" s="29"/>
      <c r="AU926" s="29"/>
      <c r="AV926" s="29"/>
      <c r="AW926" s="29"/>
      <c r="AX926" s="29"/>
      <c r="AY926" s="29"/>
      <c r="AZ926" s="29"/>
      <c r="BA926" s="29"/>
      <c r="BB926" s="29"/>
      <c r="BC926" s="29"/>
      <c r="BD926" s="29"/>
    </row>
    <row r="927" spans="1:56" ht="14.25" customHeight="1" x14ac:dyDescent="0.3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</row>
    <row r="928" spans="1:56" ht="14.25" customHeight="1" x14ac:dyDescent="0.3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</row>
    <row r="929" spans="1:56" ht="14.25" customHeight="1" x14ac:dyDescent="0.3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  <c r="AS929" s="29"/>
      <c r="AT929" s="29"/>
      <c r="AU929" s="29"/>
      <c r="AV929" s="29"/>
      <c r="AW929" s="29"/>
      <c r="AX929" s="29"/>
      <c r="AY929" s="29"/>
      <c r="AZ929" s="29"/>
      <c r="BA929" s="29"/>
      <c r="BB929" s="29"/>
      <c r="BC929" s="29"/>
      <c r="BD929" s="29"/>
    </row>
    <row r="930" spans="1:56" ht="14.25" customHeight="1" x14ac:dyDescent="0.3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  <c r="AS930" s="29"/>
      <c r="AT930" s="29"/>
      <c r="AU930" s="29"/>
      <c r="AV930" s="29"/>
      <c r="AW930" s="29"/>
      <c r="AX930" s="29"/>
      <c r="AY930" s="29"/>
      <c r="AZ930" s="29"/>
      <c r="BA930" s="29"/>
      <c r="BB930" s="29"/>
      <c r="BC930" s="29"/>
      <c r="BD930" s="29"/>
    </row>
    <row r="931" spans="1:56" ht="14.25" customHeight="1" x14ac:dyDescent="0.3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  <c r="AS931" s="29"/>
      <c r="AT931" s="29"/>
      <c r="AU931" s="29"/>
      <c r="AV931" s="29"/>
      <c r="AW931" s="29"/>
      <c r="AX931" s="29"/>
      <c r="AY931" s="29"/>
      <c r="AZ931" s="29"/>
      <c r="BA931" s="29"/>
      <c r="BB931" s="29"/>
      <c r="BC931" s="29"/>
      <c r="BD931" s="29"/>
    </row>
    <row r="932" spans="1:56" ht="14.25" customHeight="1" x14ac:dyDescent="0.3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  <c r="AS932" s="29"/>
      <c r="AT932" s="29"/>
      <c r="AU932" s="29"/>
      <c r="AV932" s="29"/>
      <c r="AW932" s="29"/>
      <c r="AX932" s="29"/>
      <c r="AY932" s="29"/>
      <c r="AZ932" s="29"/>
      <c r="BA932" s="29"/>
      <c r="BB932" s="29"/>
      <c r="BC932" s="29"/>
      <c r="BD932" s="29"/>
    </row>
    <row r="933" spans="1:56" ht="14.25" customHeight="1" x14ac:dyDescent="0.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  <c r="AS933" s="29"/>
      <c r="AT933" s="29"/>
      <c r="AU933" s="29"/>
      <c r="AV933" s="29"/>
      <c r="AW933" s="29"/>
      <c r="AX933" s="29"/>
      <c r="AY933" s="29"/>
      <c r="AZ933" s="29"/>
      <c r="BA933" s="29"/>
      <c r="BB933" s="29"/>
      <c r="BC933" s="29"/>
      <c r="BD933" s="29"/>
    </row>
    <row r="934" spans="1:56" ht="14.25" customHeight="1" x14ac:dyDescent="0.3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  <c r="AS934" s="29"/>
      <c r="AT934" s="29"/>
      <c r="AU934" s="29"/>
      <c r="AV934" s="29"/>
      <c r="AW934" s="29"/>
      <c r="AX934" s="29"/>
      <c r="AY934" s="29"/>
      <c r="AZ934" s="29"/>
      <c r="BA934" s="29"/>
      <c r="BB934" s="29"/>
      <c r="BC934" s="29"/>
      <c r="BD934" s="29"/>
    </row>
    <row r="935" spans="1:56" ht="14.25" customHeight="1" x14ac:dyDescent="0.3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  <c r="AS935" s="29"/>
      <c r="AT935" s="29"/>
      <c r="AU935" s="29"/>
      <c r="AV935" s="29"/>
      <c r="AW935" s="29"/>
      <c r="AX935" s="29"/>
      <c r="AY935" s="29"/>
      <c r="AZ935" s="29"/>
      <c r="BA935" s="29"/>
      <c r="BB935" s="29"/>
      <c r="BC935" s="29"/>
      <c r="BD935" s="29"/>
    </row>
    <row r="936" spans="1:56" ht="14.25" customHeight="1" x14ac:dyDescent="0.3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  <c r="BA936" s="29"/>
      <c r="BB936" s="29"/>
      <c r="BC936" s="29"/>
      <c r="BD936" s="29"/>
    </row>
    <row r="937" spans="1:56" ht="14.25" customHeight="1" x14ac:dyDescent="0.3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/>
      <c r="AU937" s="29"/>
      <c r="AV937" s="29"/>
      <c r="AW937" s="29"/>
      <c r="AX937" s="29"/>
      <c r="AY937" s="29"/>
      <c r="AZ937" s="29"/>
      <c r="BA937" s="29"/>
      <c r="BB937" s="29"/>
      <c r="BC937" s="29"/>
      <c r="BD937" s="29"/>
    </row>
    <row r="938" spans="1:56" ht="14.25" customHeight="1" x14ac:dyDescent="0.3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  <c r="AS938" s="29"/>
      <c r="AT938" s="29"/>
      <c r="AU938" s="29"/>
      <c r="AV938" s="29"/>
      <c r="AW938" s="29"/>
      <c r="AX938" s="29"/>
      <c r="AY938" s="29"/>
      <c r="AZ938" s="29"/>
      <c r="BA938" s="29"/>
      <c r="BB938" s="29"/>
      <c r="BC938" s="29"/>
      <c r="BD938" s="29"/>
    </row>
    <row r="939" spans="1:56" ht="14.25" customHeight="1" x14ac:dyDescent="0.3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  <c r="AS939" s="29"/>
      <c r="AT939" s="29"/>
      <c r="AU939" s="29"/>
      <c r="AV939" s="29"/>
      <c r="AW939" s="29"/>
      <c r="AX939" s="29"/>
      <c r="AY939" s="29"/>
      <c r="AZ939" s="29"/>
      <c r="BA939" s="29"/>
      <c r="BB939" s="29"/>
      <c r="BC939" s="29"/>
      <c r="BD939" s="29"/>
    </row>
    <row r="940" spans="1:56" ht="14.25" customHeight="1" x14ac:dyDescent="0.3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  <c r="AS940" s="29"/>
      <c r="AT940" s="29"/>
      <c r="AU940" s="29"/>
      <c r="AV940" s="29"/>
      <c r="AW940" s="29"/>
      <c r="AX940" s="29"/>
      <c r="AY940" s="29"/>
      <c r="AZ940" s="29"/>
      <c r="BA940" s="29"/>
      <c r="BB940" s="29"/>
      <c r="BC940" s="29"/>
      <c r="BD940" s="29"/>
    </row>
    <row r="941" spans="1:56" ht="14.25" customHeight="1" x14ac:dyDescent="0.3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  <c r="AS941" s="29"/>
      <c r="AT941" s="29"/>
      <c r="AU941" s="29"/>
      <c r="AV941" s="29"/>
      <c r="AW941" s="29"/>
      <c r="AX941" s="29"/>
      <c r="AY941" s="29"/>
      <c r="AZ941" s="29"/>
      <c r="BA941" s="29"/>
      <c r="BB941" s="29"/>
      <c r="BC941" s="29"/>
      <c r="BD941" s="29"/>
    </row>
    <row r="942" spans="1:56" ht="14.25" customHeight="1" x14ac:dyDescent="0.3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  <c r="AS942" s="29"/>
      <c r="AT942" s="29"/>
      <c r="AU942" s="29"/>
      <c r="AV942" s="29"/>
      <c r="AW942" s="29"/>
      <c r="AX942" s="29"/>
      <c r="AY942" s="29"/>
      <c r="AZ942" s="29"/>
      <c r="BA942" s="29"/>
      <c r="BB942" s="29"/>
      <c r="BC942" s="29"/>
      <c r="BD942" s="29"/>
    </row>
    <row r="943" spans="1:56" ht="14.25" customHeight="1" x14ac:dyDescent="0.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  <c r="AS943" s="29"/>
      <c r="AT943" s="29"/>
      <c r="AU943" s="29"/>
      <c r="AV943" s="29"/>
      <c r="AW943" s="29"/>
      <c r="AX943" s="29"/>
      <c r="AY943" s="29"/>
      <c r="AZ943" s="29"/>
      <c r="BA943" s="29"/>
      <c r="BB943" s="29"/>
      <c r="BC943" s="29"/>
      <c r="BD943" s="29"/>
    </row>
    <row r="944" spans="1:56" ht="14.25" customHeight="1" x14ac:dyDescent="0.3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  <c r="AS944" s="29"/>
      <c r="AT944" s="29"/>
      <c r="AU944" s="29"/>
      <c r="AV944" s="29"/>
      <c r="AW944" s="29"/>
      <c r="AX944" s="29"/>
      <c r="AY944" s="29"/>
      <c r="AZ944" s="29"/>
      <c r="BA944" s="29"/>
      <c r="BB944" s="29"/>
      <c r="BC944" s="29"/>
      <c r="BD944" s="29"/>
    </row>
    <row r="945" spans="1:56" ht="14.25" customHeight="1" x14ac:dyDescent="0.3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  <c r="AS945" s="29"/>
      <c r="AT945" s="29"/>
      <c r="AU945" s="29"/>
      <c r="AV945" s="29"/>
      <c r="AW945" s="29"/>
      <c r="AX945" s="29"/>
      <c r="AY945" s="29"/>
      <c r="AZ945" s="29"/>
      <c r="BA945" s="29"/>
      <c r="BB945" s="29"/>
      <c r="BC945" s="29"/>
      <c r="BD945" s="29"/>
    </row>
    <row r="946" spans="1:56" ht="14.25" customHeight="1" x14ac:dyDescent="0.3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  <c r="AS946" s="29"/>
      <c r="AT946" s="29"/>
      <c r="AU946" s="29"/>
      <c r="AV946" s="29"/>
      <c r="AW946" s="29"/>
      <c r="AX946" s="29"/>
      <c r="AY946" s="29"/>
      <c r="AZ946" s="29"/>
      <c r="BA946" s="29"/>
      <c r="BB946" s="29"/>
      <c r="BC946" s="29"/>
      <c r="BD946" s="29"/>
    </row>
    <row r="947" spans="1:56" ht="14.25" customHeight="1" x14ac:dyDescent="0.3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  <c r="AS947" s="29"/>
      <c r="AT947" s="29"/>
      <c r="AU947" s="29"/>
      <c r="AV947" s="29"/>
      <c r="AW947" s="29"/>
      <c r="AX947" s="29"/>
      <c r="AY947" s="29"/>
      <c r="AZ947" s="29"/>
      <c r="BA947" s="29"/>
      <c r="BB947" s="29"/>
      <c r="BC947" s="29"/>
      <c r="BD947" s="29"/>
    </row>
    <row r="948" spans="1:56" ht="14.25" customHeight="1" x14ac:dyDescent="0.3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  <c r="AS948" s="29"/>
      <c r="AT948" s="29"/>
      <c r="AU948" s="29"/>
      <c r="AV948" s="29"/>
      <c r="AW948" s="29"/>
      <c r="AX948" s="29"/>
      <c r="AY948" s="29"/>
      <c r="AZ948" s="29"/>
      <c r="BA948" s="29"/>
      <c r="BB948" s="29"/>
      <c r="BC948" s="29"/>
      <c r="BD948" s="29"/>
    </row>
    <row r="949" spans="1:56" ht="14.25" customHeight="1" x14ac:dyDescent="0.3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  <c r="AS949" s="29"/>
      <c r="AT949" s="29"/>
      <c r="AU949" s="29"/>
      <c r="AV949" s="29"/>
      <c r="AW949" s="29"/>
      <c r="AX949" s="29"/>
      <c r="AY949" s="29"/>
      <c r="AZ949" s="29"/>
      <c r="BA949" s="29"/>
      <c r="BB949" s="29"/>
      <c r="BC949" s="29"/>
      <c r="BD949" s="29"/>
    </row>
    <row r="950" spans="1:56" ht="14.25" customHeight="1" x14ac:dyDescent="0.3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  <c r="AS950" s="29"/>
      <c r="AT950" s="29"/>
      <c r="AU950" s="29"/>
      <c r="AV950" s="29"/>
      <c r="AW950" s="29"/>
      <c r="AX950" s="29"/>
      <c r="AY950" s="29"/>
      <c r="AZ950" s="29"/>
      <c r="BA950" s="29"/>
      <c r="BB950" s="29"/>
      <c r="BC950" s="29"/>
      <c r="BD950" s="29"/>
    </row>
    <row r="951" spans="1:56" ht="14.25" customHeight="1" x14ac:dyDescent="0.3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  <c r="AS951" s="29"/>
      <c r="AT951" s="29"/>
      <c r="AU951" s="29"/>
      <c r="AV951" s="29"/>
      <c r="AW951" s="29"/>
      <c r="AX951" s="29"/>
      <c r="AY951" s="29"/>
      <c r="AZ951" s="29"/>
      <c r="BA951" s="29"/>
      <c r="BB951" s="29"/>
      <c r="BC951" s="29"/>
      <c r="BD951" s="29"/>
    </row>
    <row r="952" spans="1:56" ht="14.25" customHeight="1" x14ac:dyDescent="0.3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  <c r="AS952" s="29"/>
      <c r="AT952" s="29"/>
      <c r="AU952" s="29"/>
      <c r="AV952" s="29"/>
      <c r="AW952" s="29"/>
      <c r="AX952" s="29"/>
      <c r="AY952" s="29"/>
      <c r="AZ952" s="29"/>
      <c r="BA952" s="29"/>
      <c r="BB952" s="29"/>
      <c r="BC952" s="29"/>
      <c r="BD952" s="29"/>
    </row>
    <row r="953" spans="1:56" ht="14.25" customHeight="1" x14ac:dyDescent="0.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  <c r="AS953" s="29"/>
      <c r="AT953" s="29"/>
      <c r="AU953" s="29"/>
      <c r="AV953" s="29"/>
      <c r="AW953" s="29"/>
      <c r="AX953" s="29"/>
      <c r="AY953" s="29"/>
      <c r="AZ953" s="29"/>
      <c r="BA953" s="29"/>
      <c r="BB953" s="29"/>
      <c r="BC953" s="29"/>
      <c r="BD953" s="29"/>
    </row>
    <row r="954" spans="1:56" ht="14.25" customHeight="1" x14ac:dyDescent="0.3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  <c r="AS954" s="29"/>
      <c r="AT954" s="29"/>
      <c r="AU954" s="29"/>
      <c r="AV954" s="29"/>
      <c r="AW954" s="29"/>
      <c r="AX954" s="29"/>
      <c r="AY954" s="29"/>
      <c r="AZ954" s="29"/>
      <c r="BA954" s="29"/>
      <c r="BB954" s="29"/>
      <c r="BC954" s="29"/>
      <c r="BD954" s="29"/>
    </row>
    <row r="955" spans="1:56" ht="14.25" customHeight="1" x14ac:dyDescent="0.3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  <c r="AS955" s="29"/>
      <c r="AT955" s="29"/>
      <c r="AU955" s="29"/>
      <c r="AV955" s="29"/>
      <c r="AW955" s="29"/>
      <c r="AX955" s="29"/>
      <c r="AY955" s="29"/>
      <c r="AZ955" s="29"/>
      <c r="BA955" s="29"/>
      <c r="BB955" s="29"/>
      <c r="BC955" s="29"/>
      <c r="BD955" s="29"/>
    </row>
    <row r="956" spans="1:56" ht="14.25" customHeight="1" x14ac:dyDescent="0.3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  <c r="AW956" s="29"/>
      <c r="AX956" s="29"/>
      <c r="AY956" s="29"/>
      <c r="AZ956" s="29"/>
      <c r="BA956" s="29"/>
      <c r="BB956" s="29"/>
      <c r="BC956" s="29"/>
      <c r="BD956" s="29"/>
    </row>
    <row r="957" spans="1:56" ht="14.25" customHeight="1" x14ac:dyDescent="0.3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</row>
    <row r="958" spans="1:56" ht="14.25" customHeight="1" x14ac:dyDescent="0.3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  <c r="AW958" s="29"/>
      <c r="AX958" s="29"/>
      <c r="AY958" s="29"/>
      <c r="AZ958" s="29"/>
      <c r="BA958" s="29"/>
      <c r="BB958" s="29"/>
      <c r="BC958" s="29"/>
      <c r="BD958" s="29"/>
    </row>
    <row r="959" spans="1:56" ht="14.25" customHeight="1" x14ac:dyDescent="0.3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  <c r="AW959" s="29"/>
      <c r="AX959" s="29"/>
      <c r="AY959" s="29"/>
      <c r="AZ959" s="29"/>
      <c r="BA959" s="29"/>
      <c r="BB959" s="29"/>
      <c r="BC959" s="29"/>
      <c r="BD959" s="29"/>
    </row>
    <row r="960" spans="1:56" ht="14.25" customHeight="1" x14ac:dyDescent="0.3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  <c r="AW960" s="29"/>
      <c r="AX960" s="29"/>
      <c r="AY960" s="29"/>
      <c r="AZ960" s="29"/>
      <c r="BA960" s="29"/>
      <c r="BB960" s="29"/>
      <c r="BC960" s="29"/>
      <c r="BD960" s="29"/>
    </row>
    <row r="961" spans="1:56" ht="14.25" customHeight="1" x14ac:dyDescent="0.3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9"/>
      <c r="AW961" s="29"/>
      <c r="AX961" s="29"/>
      <c r="AY961" s="29"/>
      <c r="AZ961" s="29"/>
      <c r="BA961" s="29"/>
      <c r="BB961" s="29"/>
      <c r="BC961" s="29"/>
      <c r="BD961" s="29"/>
    </row>
    <row r="962" spans="1:56" ht="14.25" customHeight="1" x14ac:dyDescent="0.3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  <c r="AS962" s="29"/>
      <c r="AT962" s="29"/>
      <c r="AU962" s="29"/>
      <c r="AV962" s="29"/>
      <c r="AW962" s="29"/>
      <c r="AX962" s="29"/>
      <c r="AY962" s="29"/>
      <c r="AZ962" s="29"/>
      <c r="BA962" s="29"/>
      <c r="BB962" s="29"/>
      <c r="BC962" s="29"/>
      <c r="BD962" s="29"/>
    </row>
    <row r="963" spans="1:56" ht="14.25" customHeight="1" x14ac:dyDescent="0.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9"/>
      <c r="AW963" s="29"/>
      <c r="AX963" s="29"/>
      <c r="AY963" s="29"/>
      <c r="AZ963" s="29"/>
      <c r="BA963" s="29"/>
      <c r="BB963" s="29"/>
      <c r="BC963" s="29"/>
      <c r="BD963" s="29"/>
    </row>
    <row r="964" spans="1:56" ht="14.25" customHeight="1" x14ac:dyDescent="0.3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9"/>
      <c r="AW964" s="29"/>
      <c r="AX964" s="29"/>
      <c r="AY964" s="29"/>
      <c r="AZ964" s="29"/>
      <c r="BA964" s="29"/>
      <c r="BB964" s="29"/>
      <c r="BC964" s="29"/>
      <c r="BD964" s="29"/>
    </row>
    <row r="965" spans="1:56" ht="14.25" customHeight="1" x14ac:dyDescent="0.3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/>
      <c r="AU965" s="29"/>
      <c r="AV965" s="29"/>
      <c r="AW965" s="29"/>
      <c r="AX965" s="29"/>
      <c r="AY965" s="29"/>
      <c r="AZ965" s="29"/>
      <c r="BA965" s="29"/>
      <c r="BB965" s="29"/>
      <c r="BC965" s="29"/>
      <c r="BD965" s="29"/>
    </row>
    <row r="966" spans="1:56" ht="14.25" customHeight="1" x14ac:dyDescent="0.3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</row>
    <row r="967" spans="1:56" ht="14.25" customHeight="1" x14ac:dyDescent="0.3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/>
      <c r="AV967" s="29"/>
      <c r="AW967" s="29"/>
      <c r="AX967" s="29"/>
      <c r="AY967" s="29"/>
      <c r="AZ967" s="29"/>
      <c r="BA967" s="29"/>
      <c r="BB967" s="29"/>
      <c r="BC967" s="29"/>
      <c r="BD967" s="29"/>
    </row>
    <row r="968" spans="1:56" ht="14.25" customHeight="1" x14ac:dyDescent="0.3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/>
      <c r="AV968" s="29"/>
      <c r="AW968" s="29"/>
      <c r="AX968" s="29"/>
      <c r="AY968" s="29"/>
      <c r="AZ968" s="29"/>
      <c r="BA968" s="29"/>
      <c r="BB968" s="29"/>
      <c r="BC968" s="29"/>
      <c r="BD968" s="29"/>
    </row>
    <row r="969" spans="1:56" ht="14.25" customHeight="1" x14ac:dyDescent="0.3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  <c r="AW969" s="29"/>
      <c r="AX969" s="29"/>
      <c r="AY969" s="29"/>
      <c r="AZ969" s="29"/>
      <c r="BA969" s="29"/>
      <c r="BB969" s="29"/>
      <c r="BC969" s="29"/>
      <c r="BD969" s="29"/>
    </row>
    <row r="970" spans="1:56" ht="14.25" customHeight="1" x14ac:dyDescent="0.3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</row>
    <row r="971" spans="1:56" ht="14.25" customHeight="1" x14ac:dyDescent="0.3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  <c r="AW971" s="29"/>
      <c r="AX971" s="29"/>
      <c r="AY971" s="29"/>
      <c r="AZ971" s="29"/>
      <c r="BA971" s="29"/>
      <c r="BB971" s="29"/>
      <c r="BC971" s="29"/>
      <c r="BD971" s="29"/>
    </row>
    <row r="972" spans="1:56" ht="14.25" customHeight="1" x14ac:dyDescent="0.3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  <c r="AQ972" s="29"/>
      <c r="AR972" s="29"/>
      <c r="AS972" s="29"/>
      <c r="AT972" s="29"/>
      <c r="AU972" s="29"/>
      <c r="AV972" s="29"/>
      <c r="AW972" s="29"/>
      <c r="AX972" s="29"/>
      <c r="AY972" s="29"/>
      <c r="AZ972" s="29"/>
      <c r="BA972" s="29"/>
      <c r="BB972" s="29"/>
      <c r="BC972" s="29"/>
      <c r="BD972" s="29"/>
    </row>
    <row r="973" spans="1:56" ht="14.25" customHeight="1" x14ac:dyDescent="0.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  <c r="AW973" s="29"/>
      <c r="AX973" s="29"/>
      <c r="AY973" s="29"/>
      <c r="AZ973" s="29"/>
      <c r="BA973" s="29"/>
      <c r="BB973" s="29"/>
      <c r="BC973" s="29"/>
      <c r="BD973" s="29"/>
    </row>
    <row r="974" spans="1:56" ht="14.25" customHeight="1" x14ac:dyDescent="0.3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/>
      <c r="AQ974" s="29"/>
      <c r="AR974" s="29"/>
      <c r="AS974" s="29"/>
      <c r="AT974" s="29"/>
      <c r="AU974" s="29"/>
      <c r="AV974" s="29"/>
      <c r="AW974" s="29"/>
      <c r="AX974" s="29"/>
      <c r="AY974" s="29"/>
      <c r="AZ974" s="29"/>
      <c r="BA974" s="29"/>
      <c r="BB974" s="29"/>
      <c r="BC974" s="29"/>
      <c r="BD974" s="29"/>
    </row>
    <row r="975" spans="1:56" ht="14.25" customHeight="1" x14ac:dyDescent="0.3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  <c r="AQ975" s="29"/>
      <c r="AR975" s="29"/>
      <c r="AS975" s="29"/>
      <c r="AT975" s="29"/>
      <c r="AU975" s="29"/>
      <c r="AV975" s="29"/>
      <c r="AW975" s="29"/>
      <c r="AX975" s="29"/>
      <c r="AY975" s="29"/>
      <c r="AZ975" s="29"/>
      <c r="BA975" s="29"/>
      <c r="BB975" s="29"/>
      <c r="BC975" s="29"/>
      <c r="BD975" s="29"/>
    </row>
    <row r="976" spans="1:56" ht="14.25" customHeight="1" x14ac:dyDescent="0.3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/>
      <c r="AR976" s="29"/>
      <c r="AS976" s="29"/>
      <c r="AT976" s="29"/>
      <c r="AU976" s="29"/>
      <c r="AV976" s="29"/>
      <c r="AW976" s="29"/>
      <c r="AX976" s="29"/>
      <c r="AY976" s="29"/>
      <c r="AZ976" s="29"/>
      <c r="BA976" s="29"/>
      <c r="BB976" s="29"/>
      <c r="BC976" s="29"/>
      <c r="BD976" s="29"/>
    </row>
    <row r="977" spans="1:56" ht="14.25" customHeight="1" x14ac:dyDescent="0.3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  <c r="AR977" s="29"/>
      <c r="AS977" s="29"/>
      <c r="AT977" s="29"/>
      <c r="AU977" s="29"/>
      <c r="AV977" s="29"/>
      <c r="AW977" s="29"/>
      <c r="AX977" s="29"/>
      <c r="AY977" s="29"/>
      <c r="AZ977" s="29"/>
      <c r="BA977" s="29"/>
      <c r="BB977" s="29"/>
      <c r="BC977" s="29"/>
      <c r="BD977" s="29"/>
    </row>
    <row r="978" spans="1:56" ht="14.25" customHeight="1" x14ac:dyDescent="0.3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/>
      <c r="AQ978" s="29"/>
      <c r="AR978" s="29"/>
      <c r="AS978" s="29"/>
      <c r="AT978" s="29"/>
      <c r="AU978" s="29"/>
      <c r="AV978" s="29"/>
      <c r="AW978" s="29"/>
      <c r="AX978" s="29"/>
      <c r="AY978" s="29"/>
      <c r="AZ978" s="29"/>
      <c r="BA978" s="29"/>
      <c r="BB978" s="29"/>
      <c r="BC978" s="29"/>
      <c r="BD978" s="29"/>
    </row>
    <row r="979" spans="1:56" ht="14.25" customHeight="1" x14ac:dyDescent="0.3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/>
      <c r="AV979" s="29"/>
      <c r="AW979" s="29"/>
      <c r="AX979" s="29"/>
      <c r="AY979" s="29"/>
      <c r="AZ979" s="29"/>
      <c r="BA979" s="29"/>
      <c r="BB979" s="29"/>
      <c r="BC979" s="29"/>
      <c r="BD979" s="29"/>
    </row>
    <row r="980" spans="1:56" ht="14.25" customHeight="1" x14ac:dyDescent="0.3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</row>
    <row r="981" spans="1:56" ht="14.25" customHeight="1" x14ac:dyDescent="0.3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/>
      <c r="AQ981" s="29"/>
      <c r="AR981" s="29"/>
      <c r="AS981" s="29"/>
      <c r="AT981" s="29"/>
      <c r="AU981" s="29"/>
      <c r="AV981" s="29"/>
      <c r="AW981" s="29"/>
      <c r="AX981" s="29"/>
      <c r="AY981" s="29"/>
      <c r="AZ981" s="29"/>
      <c r="BA981" s="29"/>
      <c r="BB981" s="29"/>
      <c r="BC981" s="29"/>
      <c r="BD981" s="29"/>
    </row>
    <row r="982" spans="1:56" ht="14.25" customHeight="1" x14ac:dyDescent="0.3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  <c r="AO982" s="29"/>
      <c r="AP982" s="29"/>
      <c r="AQ982" s="29"/>
      <c r="AR982" s="29"/>
      <c r="AS982" s="29"/>
      <c r="AT982" s="29"/>
      <c r="AU982" s="29"/>
      <c r="AV982" s="29"/>
      <c r="AW982" s="29"/>
      <c r="AX982" s="29"/>
      <c r="AY982" s="29"/>
      <c r="AZ982" s="29"/>
      <c r="BA982" s="29"/>
      <c r="BB982" s="29"/>
      <c r="BC982" s="29"/>
      <c r="BD982" s="29"/>
    </row>
    <row r="983" spans="1:56" ht="14.25" customHeight="1" x14ac:dyDescent="0.3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29"/>
      <c r="AQ983" s="29"/>
      <c r="AR983" s="29"/>
      <c r="AS983" s="29"/>
      <c r="AT983" s="29"/>
      <c r="AU983" s="29"/>
      <c r="AV983" s="29"/>
      <c r="AW983" s="29"/>
      <c r="AX983" s="29"/>
      <c r="AY983" s="29"/>
      <c r="AZ983" s="29"/>
      <c r="BA983" s="29"/>
      <c r="BB983" s="29"/>
      <c r="BC983" s="29"/>
      <c r="BD983" s="29"/>
    </row>
    <row r="984" spans="1:56" ht="14.25" customHeight="1" x14ac:dyDescent="0.3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/>
      <c r="AV984" s="29"/>
      <c r="AW984" s="29"/>
      <c r="AX984" s="29"/>
      <c r="AY984" s="29"/>
      <c r="AZ984" s="29"/>
      <c r="BA984" s="29"/>
      <c r="BB984" s="29"/>
      <c r="BC984" s="29"/>
      <c r="BD984" s="29"/>
    </row>
    <row r="985" spans="1:56" ht="14.25" customHeight="1" x14ac:dyDescent="0.3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/>
      <c r="AQ985" s="29"/>
      <c r="AR985" s="29"/>
      <c r="AS985" s="29"/>
      <c r="AT985" s="29"/>
      <c r="AU985" s="29"/>
      <c r="AV985" s="29"/>
      <c r="AW985" s="29"/>
      <c r="AX985" s="29"/>
      <c r="AY985" s="29"/>
      <c r="AZ985" s="29"/>
      <c r="BA985" s="29"/>
      <c r="BB985" s="29"/>
      <c r="BC985" s="29"/>
      <c r="BD985" s="29"/>
    </row>
    <row r="986" spans="1:56" ht="14.25" customHeight="1" x14ac:dyDescent="0.3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</row>
    <row r="987" spans="1:56" ht="14.25" customHeight="1" x14ac:dyDescent="0.3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</row>
    <row r="988" spans="1:56" ht="14.25" customHeight="1" x14ac:dyDescent="0.3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</row>
    <row r="989" spans="1:56" ht="14.25" customHeight="1" x14ac:dyDescent="0.3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  <c r="AR989" s="29"/>
      <c r="AS989" s="29"/>
      <c r="AT989" s="29"/>
      <c r="AU989" s="29"/>
      <c r="AV989" s="29"/>
      <c r="AW989" s="29"/>
      <c r="AX989" s="29"/>
      <c r="AY989" s="29"/>
      <c r="AZ989" s="29"/>
      <c r="BA989" s="29"/>
      <c r="BB989" s="29"/>
      <c r="BC989" s="29"/>
      <c r="BD989" s="29"/>
    </row>
    <row r="990" spans="1:56" ht="14.25" customHeight="1" x14ac:dyDescent="0.3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/>
      <c r="AQ990" s="29"/>
      <c r="AR990" s="29"/>
      <c r="AS990" s="29"/>
      <c r="AT990" s="29"/>
      <c r="AU990" s="29"/>
      <c r="AV990" s="29"/>
      <c r="AW990" s="29"/>
      <c r="AX990" s="29"/>
      <c r="AY990" s="29"/>
      <c r="AZ990" s="29"/>
      <c r="BA990" s="29"/>
      <c r="BB990" s="29"/>
      <c r="BC990" s="29"/>
      <c r="BD990" s="29"/>
    </row>
    <row r="991" spans="1:56" ht="14.25" customHeight="1" x14ac:dyDescent="0.3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  <c r="AR991" s="29"/>
      <c r="AS991" s="29"/>
      <c r="AT991" s="29"/>
      <c r="AU991" s="29"/>
      <c r="AV991" s="29"/>
      <c r="AW991" s="29"/>
      <c r="AX991" s="29"/>
      <c r="AY991" s="29"/>
      <c r="AZ991" s="29"/>
      <c r="BA991" s="29"/>
      <c r="BB991" s="29"/>
      <c r="BC991" s="29"/>
      <c r="BD991" s="29"/>
    </row>
    <row r="992" spans="1:56" ht="14.25" customHeight="1" x14ac:dyDescent="0.3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29"/>
      <c r="AQ992" s="29"/>
      <c r="AR992" s="29"/>
      <c r="AS992" s="29"/>
      <c r="AT992" s="29"/>
      <c r="AU992" s="29"/>
      <c r="AV992" s="29"/>
      <c r="AW992" s="29"/>
      <c r="AX992" s="29"/>
      <c r="AY992" s="29"/>
      <c r="AZ992" s="29"/>
      <c r="BA992" s="29"/>
      <c r="BB992" s="29"/>
      <c r="BC992" s="29"/>
      <c r="BD992" s="29"/>
    </row>
    <row r="993" spans="1:56" ht="14.25" customHeight="1" x14ac:dyDescent="0.3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</row>
    <row r="994" spans="1:56" ht="14.25" customHeight="1" x14ac:dyDescent="0.3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</row>
    <row r="995" spans="1:56" ht="14.25" customHeight="1" x14ac:dyDescent="0.3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</row>
    <row r="996" spans="1:56" ht="14.25" customHeight="1" x14ac:dyDescent="0.3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/>
      <c r="AQ996" s="29"/>
      <c r="AR996" s="29"/>
      <c r="AS996" s="29"/>
      <c r="AT996" s="29"/>
      <c r="AU996" s="29"/>
      <c r="AV996" s="29"/>
      <c r="AW996" s="29"/>
      <c r="AX996" s="29"/>
      <c r="AY996" s="29"/>
      <c r="AZ996" s="29"/>
      <c r="BA996" s="29"/>
      <c r="BB996" s="29"/>
      <c r="BC996" s="29"/>
      <c r="BD996" s="29"/>
    </row>
    <row r="997" spans="1:56" ht="14.25" customHeight="1" x14ac:dyDescent="0.3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  <c r="AS997" s="29"/>
      <c r="AT997" s="29"/>
      <c r="AU997" s="29"/>
      <c r="AV997" s="29"/>
      <c r="AW997" s="29"/>
      <c r="AX997" s="29"/>
      <c r="AY997" s="29"/>
      <c r="AZ997" s="29"/>
      <c r="BA997" s="29"/>
      <c r="BB997" s="29"/>
      <c r="BC997" s="29"/>
      <c r="BD997" s="29"/>
    </row>
    <row r="998" spans="1:56" ht="14.25" customHeight="1" x14ac:dyDescent="0.3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  <c r="AS998" s="29"/>
      <c r="AT998" s="29"/>
      <c r="AU998" s="29"/>
      <c r="AV998" s="29"/>
      <c r="AW998" s="29"/>
      <c r="AX998" s="29"/>
      <c r="AY998" s="29"/>
      <c r="AZ998" s="29"/>
      <c r="BA998" s="29"/>
      <c r="BB998" s="29"/>
      <c r="BC998" s="29"/>
      <c r="BD998" s="29"/>
    </row>
    <row r="999" spans="1:56" ht="14.25" customHeight="1" x14ac:dyDescent="0.3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9"/>
      <c r="AW999" s="29"/>
      <c r="AX999" s="29"/>
      <c r="AY999" s="29"/>
      <c r="AZ999" s="29"/>
      <c r="BA999" s="29"/>
      <c r="BB999" s="29"/>
      <c r="BC999" s="29"/>
      <c r="BD999" s="29"/>
    </row>
    <row r="1000" spans="1:56" ht="14.25" customHeight="1" x14ac:dyDescent="0.3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  <c r="AS1000" s="29"/>
      <c r="AT1000" s="29"/>
      <c r="AU1000" s="29"/>
      <c r="AV1000" s="29"/>
      <c r="AW1000" s="29"/>
      <c r="AX1000" s="29"/>
      <c r="AY1000" s="29"/>
      <c r="AZ1000" s="29"/>
      <c r="BA1000" s="29"/>
      <c r="BB1000" s="29"/>
      <c r="BC1000" s="29"/>
      <c r="BD1000" s="29"/>
    </row>
    <row r="1001" spans="1:56" ht="14.25" customHeight="1" x14ac:dyDescent="0.3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  <c r="AS1001" s="29"/>
      <c r="AT1001" s="29"/>
      <c r="AU1001" s="29"/>
      <c r="AV1001" s="29"/>
      <c r="AW1001" s="29"/>
      <c r="AX1001" s="29"/>
      <c r="AY1001" s="29"/>
      <c r="AZ1001" s="29"/>
      <c r="BA1001" s="29"/>
      <c r="BB1001" s="29"/>
      <c r="BC1001" s="29"/>
      <c r="BD1001" s="29"/>
    </row>
    <row r="1002" spans="1:56" ht="14.25" customHeight="1" x14ac:dyDescent="0.3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  <c r="AP1002" s="29"/>
      <c r="AQ1002" s="29"/>
      <c r="AR1002" s="29"/>
      <c r="AS1002" s="29"/>
      <c r="AT1002" s="29"/>
      <c r="AU1002" s="29"/>
      <c r="AV1002" s="29"/>
      <c r="AW1002" s="29"/>
      <c r="AX1002" s="29"/>
      <c r="AY1002" s="29"/>
      <c r="AZ1002" s="29"/>
      <c r="BA1002" s="29"/>
      <c r="BB1002" s="29"/>
      <c r="BC1002" s="29"/>
      <c r="BD1002" s="29"/>
    </row>
    <row r="1003" spans="1:56" ht="14.25" customHeight="1" x14ac:dyDescent="0.3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</row>
    <row r="1004" spans="1:56" ht="14.25" customHeight="1" x14ac:dyDescent="0.3">
      <c r="A1004" s="29"/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/>
      <c r="AO1004" s="29"/>
      <c r="AP1004" s="29"/>
      <c r="AQ1004" s="29"/>
      <c r="AR1004" s="29"/>
      <c r="AS1004" s="29"/>
      <c r="AT1004" s="29"/>
      <c r="AU1004" s="29"/>
      <c r="AV1004" s="29"/>
      <c r="AW1004" s="29"/>
      <c r="AX1004" s="29"/>
      <c r="AY1004" s="29"/>
      <c r="AZ1004" s="29"/>
      <c r="BA1004" s="29"/>
      <c r="BB1004" s="29"/>
      <c r="BC1004" s="29"/>
      <c r="BD1004" s="29"/>
    </row>
    <row r="1005" spans="1:56" ht="14.25" customHeight="1" x14ac:dyDescent="0.3">
      <c r="A1005" s="29"/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  <c r="AO1005" s="29"/>
      <c r="AP1005" s="29"/>
      <c r="AQ1005" s="29"/>
      <c r="AR1005" s="29"/>
      <c r="AS1005" s="29"/>
      <c r="AT1005" s="29"/>
      <c r="AU1005" s="29"/>
      <c r="AV1005" s="29"/>
      <c r="AW1005" s="29"/>
      <c r="AX1005" s="29"/>
      <c r="AY1005" s="29"/>
      <c r="AZ1005" s="29"/>
      <c r="BA1005" s="29"/>
      <c r="BB1005" s="29"/>
      <c r="BC1005" s="29"/>
      <c r="BD1005" s="29"/>
    </row>
    <row r="1006" spans="1:56" ht="14.25" customHeight="1" x14ac:dyDescent="0.3">
      <c r="A1006" s="29"/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</row>
    <row r="1007" spans="1:56" ht="14.25" customHeight="1" x14ac:dyDescent="0.3">
      <c r="A1007" s="29"/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/>
      <c r="AO1007" s="29"/>
      <c r="AP1007" s="29"/>
      <c r="AQ1007" s="29"/>
      <c r="AR1007" s="29"/>
      <c r="AS1007" s="29"/>
      <c r="AT1007" s="29"/>
      <c r="AU1007" s="29"/>
      <c r="AV1007" s="29"/>
      <c r="AW1007" s="29"/>
      <c r="AX1007" s="29"/>
      <c r="AY1007" s="29"/>
      <c r="AZ1007" s="29"/>
      <c r="BA1007" s="29"/>
      <c r="BB1007" s="29"/>
      <c r="BC1007" s="29"/>
      <c r="BD1007" s="29"/>
    </row>
    <row r="1008" spans="1:56" ht="14.25" customHeight="1" x14ac:dyDescent="0.3">
      <c r="A1008" s="29"/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</row>
    <row r="1009" spans="1:56" ht="14.25" customHeight="1" x14ac:dyDescent="0.3">
      <c r="A1009" s="29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  <c r="AO1009" s="29"/>
      <c r="AP1009" s="29"/>
      <c r="AQ1009" s="29"/>
      <c r="AR1009" s="29"/>
      <c r="AS1009" s="29"/>
      <c r="AT1009" s="29"/>
      <c r="AU1009" s="29"/>
      <c r="AV1009" s="29"/>
      <c r="AW1009" s="29"/>
      <c r="AX1009" s="29"/>
      <c r="AY1009" s="29"/>
      <c r="AZ1009" s="29"/>
      <c r="BA1009" s="29"/>
      <c r="BB1009" s="29"/>
      <c r="BC1009" s="29"/>
      <c r="BD1009" s="29"/>
    </row>
    <row r="1010" spans="1:56" ht="14.25" customHeight="1" x14ac:dyDescent="0.3">
      <c r="A1010" s="29"/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/>
      <c r="AO1010" s="29"/>
      <c r="AP1010" s="29"/>
      <c r="AQ1010" s="29"/>
      <c r="AR1010" s="29"/>
      <c r="AS1010" s="29"/>
      <c r="AT1010" s="29"/>
      <c r="AU1010" s="29"/>
      <c r="AV1010" s="29"/>
      <c r="AW1010" s="29"/>
      <c r="AX1010" s="29"/>
      <c r="AY1010" s="29"/>
      <c r="AZ1010" s="29"/>
      <c r="BA1010" s="29"/>
      <c r="BB1010" s="29"/>
      <c r="BC1010" s="29"/>
      <c r="BD1010" s="29"/>
    </row>
    <row r="1011" spans="1:56" ht="14.25" customHeight="1" x14ac:dyDescent="0.3">
      <c r="A1011" s="29"/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/>
      <c r="AO1011" s="29"/>
      <c r="AP1011" s="29"/>
      <c r="AQ1011" s="29"/>
      <c r="AR1011" s="29"/>
      <c r="AS1011" s="29"/>
      <c r="AT1011" s="29"/>
      <c r="AU1011" s="29"/>
      <c r="AV1011" s="29"/>
      <c r="AW1011" s="29"/>
      <c r="AX1011" s="29"/>
      <c r="AY1011" s="29"/>
      <c r="AZ1011" s="29"/>
      <c r="BA1011" s="29"/>
      <c r="BB1011" s="29"/>
      <c r="BC1011" s="29"/>
      <c r="BD1011" s="29"/>
    </row>
    <row r="1012" spans="1:56" ht="14.25" customHeight="1" x14ac:dyDescent="0.3">
      <c r="A1012" s="29"/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  <c r="AS1012" s="29"/>
      <c r="AT1012" s="29"/>
      <c r="AU1012" s="29"/>
      <c r="AV1012" s="29"/>
      <c r="AW1012" s="29"/>
      <c r="AX1012" s="29"/>
      <c r="AY1012" s="29"/>
      <c r="AZ1012" s="29"/>
      <c r="BA1012" s="29"/>
      <c r="BB1012" s="29"/>
      <c r="BC1012" s="29"/>
      <c r="BD1012" s="29"/>
    </row>
    <row r="1013" spans="1:56" ht="14.25" customHeight="1" x14ac:dyDescent="0.3">
      <c r="A1013" s="29"/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  <c r="AO1013" s="29"/>
      <c r="AP1013" s="29"/>
      <c r="AQ1013" s="29"/>
      <c r="AR1013" s="29"/>
      <c r="AS1013" s="29"/>
      <c r="AT1013" s="29"/>
      <c r="AU1013" s="29"/>
      <c r="AV1013" s="29"/>
      <c r="AW1013" s="29"/>
      <c r="AX1013" s="29"/>
      <c r="AY1013" s="29"/>
      <c r="AZ1013" s="29"/>
      <c r="BA1013" s="29"/>
      <c r="BB1013" s="29"/>
      <c r="BC1013" s="29"/>
      <c r="BD1013" s="29"/>
    </row>
    <row r="1014" spans="1:56" ht="14.25" customHeight="1" x14ac:dyDescent="0.3">
      <c r="A1014" s="29"/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  <c r="AS1014" s="29"/>
      <c r="AT1014" s="29"/>
      <c r="AU1014" s="29"/>
      <c r="AV1014" s="29"/>
      <c r="AW1014" s="29"/>
      <c r="AX1014" s="29"/>
      <c r="AY1014" s="29"/>
      <c r="AZ1014" s="29"/>
      <c r="BA1014" s="29"/>
      <c r="BB1014" s="29"/>
      <c r="BC1014" s="29"/>
      <c r="BD1014" s="29"/>
    </row>
    <row r="1015" spans="1:56" ht="14.25" customHeight="1" x14ac:dyDescent="0.3">
      <c r="A1015" s="29"/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29"/>
      <c r="AQ1015" s="29"/>
      <c r="AR1015" s="29"/>
      <c r="AS1015" s="29"/>
      <c r="AT1015" s="29"/>
      <c r="AU1015" s="29"/>
      <c r="AV1015" s="29"/>
      <c r="AW1015" s="29"/>
      <c r="AX1015" s="29"/>
      <c r="AY1015" s="29"/>
      <c r="AZ1015" s="29"/>
      <c r="BA1015" s="29"/>
      <c r="BB1015" s="29"/>
      <c r="BC1015" s="29"/>
      <c r="BD1015" s="29"/>
    </row>
    <row r="1016" spans="1:56" ht="14.25" customHeight="1" x14ac:dyDescent="0.3">
      <c r="A1016" s="29"/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/>
      <c r="AQ1016" s="29"/>
      <c r="AR1016" s="29"/>
      <c r="AS1016" s="29"/>
      <c r="AT1016" s="29"/>
      <c r="AU1016" s="29"/>
      <c r="AV1016" s="29"/>
      <c r="AW1016" s="29"/>
      <c r="AX1016" s="29"/>
      <c r="AY1016" s="29"/>
      <c r="AZ1016" s="29"/>
      <c r="BA1016" s="29"/>
      <c r="BB1016" s="29"/>
      <c r="BC1016" s="29"/>
      <c r="BD1016" s="29"/>
    </row>
    <row r="1017" spans="1:56" ht="14.25" customHeight="1" x14ac:dyDescent="0.3">
      <c r="A1017" s="29"/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29"/>
      <c r="AQ1017" s="29"/>
      <c r="AR1017" s="29"/>
      <c r="AS1017" s="29"/>
      <c r="AT1017" s="29"/>
      <c r="AU1017" s="29"/>
      <c r="AV1017" s="29"/>
      <c r="AW1017" s="29"/>
      <c r="AX1017" s="29"/>
      <c r="AY1017" s="29"/>
      <c r="AZ1017" s="29"/>
      <c r="BA1017" s="29"/>
      <c r="BB1017" s="29"/>
      <c r="BC1017" s="29"/>
      <c r="BD1017" s="29"/>
    </row>
    <row r="1018" spans="1:56" ht="14.25" customHeight="1" x14ac:dyDescent="0.3">
      <c r="A1018" s="29"/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  <c r="AS1018" s="29"/>
      <c r="AT1018" s="29"/>
      <c r="AU1018" s="29"/>
      <c r="AV1018" s="29"/>
      <c r="AW1018" s="29"/>
      <c r="AX1018" s="29"/>
      <c r="AY1018" s="29"/>
      <c r="AZ1018" s="29"/>
      <c r="BA1018" s="29"/>
      <c r="BB1018" s="29"/>
      <c r="BC1018" s="29"/>
      <c r="BD1018" s="29"/>
    </row>
    <row r="1019" spans="1:56" ht="14.25" customHeight="1" x14ac:dyDescent="0.3">
      <c r="A1019" s="29"/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/>
      <c r="AO1019" s="29"/>
      <c r="AP1019" s="29"/>
      <c r="AQ1019" s="29"/>
      <c r="AR1019" s="29"/>
      <c r="AS1019" s="29"/>
      <c r="AT1019" s="29"/>
      <c r="AU1019" s="29"/>
      <c r="AV1019" s="29"/>
      <c r="AW1019" s="29"/>
      <c r="AX1019" s="29"/>
      <c r="AY1019" s="29"/>
      <c r="AZ1019" s="29"/>
      <c r="BA1019" s="29"/>
      <c r="BB1019" s="29"/>
      <c r="BC1019" s="29"/>
      <c r="BD1019" s="29"/>
    </row>
    <row r="1020" spans="1:56" ht="14.25" customHeight="1" x14ac:dyDescent="0.3">
      <c r="A1020" s="29"/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  <c r="AS1020" s="29"/>
      <c r="AT1020" s="29"/>
      <c r="AU1020" s="29"/>
      <c r="AV1020" s="29"/>
      <c r="AW1020" s="29"/>
      <c r="AX1020" s="29"/>
      <c r="AY1020" s="29"/>
      <c r="AZ1020" s="29"/>
      <c r="BA1020" s="29"/>
      <c r="BB1020" s="29"/>
      <c r="BC1020" s="29"/>
      <c r="BD1020" s="29"/>
    </row>
    <row r="1021" spans="1:56" ht="14.25" customHeight="1" x14ac:dyDescent="0.3">
      <c r="A1021" s="29"/>
      <c r="B1021" s="29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  <c r="AS1021" s="29"/>
      <c r="AT1021" s="29"/>
      <c r="AU1021" s="29"/>
      <c r="AV1021" s="29"/>
      <c r="AW1021" s="29"/>
      <c r="AX1021" s="29"/>
      <c r="AY1021" s="29"/>
      <c r="AZ1021" s="29"/>
      <c r="BA1021" s="29"/>
      <c r="BB1021" s="29"/>
      <c r="BC1021" s="29"/>
      <c r="BD1021" s="29"/>
    </row>
    <row r="1022" spans="1:56" ht="14.25" customHeight="1" x14ac:dyDescent="0.3">
      <c r="A1022" s="29"/>
      <c r="B1022" s="29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  <c r="AS1022" s="29"/>
      <c r="AT1022" s="29"/>
      <c r="AU1022" s="29"/>
      <c r="AV1022" s="29"/>
      <c r="AW1022" s="29"/>
      <c r="AX1022" s="29"/>
      <c r="AY1022" s="29"/>
      <c r="AZ1022" s="29"/>
      <c r="BA1022" s="29"/>
      <c r="BB1022" s="29"/>
      <c r="BC1022" s="29"/>
      <c r="BD1022" s="29"/>
    </row>
    <row r="1023" spans="1:56" ht="14.25" customHeight="1" x14ac:dyDescent="0.3">
      <c r="A1023" s="29"/>
      <c r="B1023" s="29"/>
      <c r="C1023" s="2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29"/>
      <c r="AO1023" s="29"/>
      <c r="AP1023" s="29"/>
      <c r="AQ1023" s="29"/>
      <c r="AR1023" s="29"/>
      <c r="AS1023" s="29"/>
      <c r="AT1023" s="29"/>
      <c r="AU1023" s="29"/>
      <c r="AV1023" s="29"/>
      <c r="AW1023" s="29"/>
      <c r="AX1023" s="29"/>
      <c r="AY1023" s="29"/>
      <c r="AZ1023" s="29"/>
      <c r="BA1023" s="29"/>
      <c r="BB1023" s="29"/>
      <c r="BC1023" s="29"/>
      <c r="BD1023" s="29"/>
    </row>
    <row r="1024" spans="1:56" ht="14.25" customHeight="1" x14ac:dyDescent="0.3">
      <c r="A1024" s="29"/>
      <c r="B1024" s="29"/>
      <c r="C1024" s="2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  <c r="AS1024" s="29"/>
      <c r="AT1024" s="29"/>
      <c r="AU1024" s="29"/>
      <c r="AV1024" s="29"/>
      <c r="AW1024" s="29"/>
      <c r="AX1024" s="29"/>
      <c r="AY1024" s="29"/>
      <c r="AZ1024" s="29"/>
      <c r="BA1024" s="29"/>
      <c r="BB1024" s="29"/>
      <c r="BC1024" s="29"/>
      <c r="BD1024" s="29"/>
    </row>
    <row r="1025" spans="1:56" ht="14.25" customHeight="1" x14ac:dyDescent="0.3">
      <c r="A1025" s="29"/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29"/>
      <c r="AO1025" s="29"/>
      <c r="AP1025" s="29"/>
      <c r="AQ1025" s="29"/>
      <c r="AR1025" s="29"/>
      <c r="AS1025" s="29"/>
      <c r="AT1025" s="29"/>
      <c r="AU1025" s="29"/>
      <c r="AV1025" s="29"/>
      <c r="AW1025" s="29"/>
      <c r="AX1025" s="29"/>
      <c r="AY1025" s="29"/>
      <c r="AZ1025" s="29"/>
      <c r="BA1025" s="29"/>
      <c r="BB1025" s="29"/>
      <c r="BC1025" s="29"/>
      <c r="BD1025" s="29"/>
    </row>
    <row r="1026" spans="1:56" ht="14.25" customHeight="1" x14ac:dyDescent="0.3">
      <c r="A1026" s="29"/>
      <c r="B1026" s="29"/>
      <c r="C1026" s="2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29"/>
      <c r="AO1026" s="29"/>
      <c r="AP1026" s="29"/>
      <c r="AQ1026" s="29"/>
      <c r="AR1026" s="29"/>
      <c r="AS1026" s="29"/>
      <c r="AT1026" s="29"/>
      <c r="AU1026" s="29"/>
      <c r="AV1026" s="29"/>
      <c r="AW1026" s="29"/>
      <c r="AX1026" s="29"/>
      <c r="AY1026" s="29"/>
      <c r="AZ1026" s="29"/>
      <c r="BA1026" s="29"/>
      <c r="BB1026" s="29"/>
      <c r="BC1026" s="29"/>
      <c r="BD1026" s="29"/>
    </row>
    <row r="1027" spans="1:56" ht="14.25" customHeight="1" x14ac:dyDescent="0.3">
      <c r="A1027" s="29"/>
      <c r="B1027" s="29"/>
      <c r="C1027" s="29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29"/>
      <c r="AO1027" s="29"/>
      <c r="AP1027" s="29"/>
      <c r="AQ1027" s="29"/>
      <c r="AR1027" s="29"/>
      <c r="AS1027" s="29"/>
      <c r="AT1027" s="29"/>
      <c r="AU1027" s="29"/>
      <c r="AV1027" s="29"/>
      <c r="AW1027" s="29"/>
      <c r="AX1027" s="29"/>
      <c r="AY1027" s="29"/>
      <c r="AZ1027" s="29"/>
      <c r="BA1027" s="29"/>
      <c r="BB1027" s="29"/>
      <c r="BC1027" s="29"/>
      <c r="BD1027" s="29"/>
    </row>
    <row r="1028" spans="1:56" ht="14.25" customHeight="1" x14ac:dyDescent="0.3">
      <c r="A1028" s="29"/>
      <c r="B1028" s="29"/>
      <c r="C1028" s="2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29"/>
      <c r="AN1028" s="29"/>
      <c r="AO1028" s="29"/>
      <c r="AP1028" s="29"/>
      <c r="AQ1028" s="29"/>
      <c r="AR1028" s="29"/>
      <c r="AS1028" s="29"/>
      <c r="AT1028" s="29"/>
      <c r="AU1028" s="29"/>
      <c r="AV1028" s="29"/>
      <c r="AW1028" s="29"/>
      <c r="AX1028" s="29"/>
      <c r="AY1028" s="29"/>
      <c r="AZ1028" s="29"/>
      <c r="BA1028" s="29"/>
      <c r="BB1028" s="29"/>
      <c r="BC1028" s="29"/>
      <c r="BD1028" s="29"/>
    </row>
    <row r="1029" spans="1:56" ht="14.25" customHeight="1" x14ac:dyDescent="0.3">
      <c r="A1029" s="29"/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29"/>
      <c r="AO1029" s="29"/>
      <c r="AP1029" s="29"/>
      <c r="AQ1029" s="29"/>
      <c r="AR1029" s="29"/>
      <c r="AS1029" s="29"/>
      <c r="AT1029" s="29"/>
      <c r="AU1029" s="29"/>
      <c r="AV1029" s="29"/>
      <c r="AW1029" s="29"/>
      <c r="AX1029" s="29"/>
      <c r="AY1029" s="29"/>
      <c r="AZ1029" s="29"/>
      <c r="BA1029" s="29"/>
      <c r="BB1029" s="29"/>
      <c r="BC1029" s="29"/>
      <c r="BD1029" s="29"/>
    </row>
    <row r="1030" spans="1:56" ht="14.25" customHeight="1" x14ac:dyDescent="0.3">
      <c r="A1030" s="29"/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  <c r="AL1030" s="29"/>
      <c r="AM1030" s="29"/>
      <c r="AN1030" s="29"/>
      <c r="AO1030" s="29"/>
      <c r="AP1030" s="29"/>
      <c r="AQ1030" s="29"/>
      <c r="AR1030" s="29"/>
      <c r="AS1030" s="29"/>
      <c r="AT1030" s="29"/>
      <c r="AU1030" s="29"/>
      <c r="AV1030" s="29"/>
      <c r="AW1030" s="29"/>
      <c r="AX1030" s="29"/>
      <c r="AY1030" s="29"/>
      <c r="AZ1030" s="29"/>
      <c r="BA1030" s="29"/>
      <c r="BB1030" s="29"/>
      <c r="BC1030" s="29"/>
      <c r="BD1030" s="29"/>
    </row>
    <row r="1031" spans="1:56" ht="14.25" customHeight="1" x14ac:dyDescent="0.3">
      <c r="A1031" s="29"/>
      <c r="B1031" s="29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/>
      <c r="AK1031" s="29"/>
      <c r="AL1031" s="29"/>
      <c r="AM1031" s="29"/>
      <c r="AN1031" s="29"/>
      <c r="AO1031" s="29"/>
      <c r="AP1031" s="29"/>
      <c r="AQ1031" s="29"/>
      <c r="AR1031" s="29"/>
      <c r="AS1031" s="29"/>
      <c r="AT1031" s="29"/>
      <c r="AU1031" s="29"/>
      <c r="AV1031" s="29"/>
      <c r="AW1031" s="29"/>
      <c r="AX1031" s="29"/>
      <c r="AY1031" s="29"/>
      <c r="AZ1031" s="29"/>
      <c r="BA1031" s="29"/>
      <c r="BB1031" s="29"/>
      <c r="BC1031" s="29"/>
      <c r="BD1031" s="29"/>
    </row>
    <row r="1032" spans="1:56" ht="14.25" customHeight="1" x14ac:dyDescent="0.3">
      <c r="A1032" s="29"/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  <c r="AL1032" s="29"/>
      <c r="AM1032" s="29"/>
      <c r="AN1032" s="29"/>
      <c r="AO1032" s="29"/>
      <c r="AP1032" s="29"/>
      <c r="AQ1032" s="29"/>
      <c r="AR1032" s="29"/>
      <c r="AS1032" s="29"/>
      <c r="AT1032" s="29"/>
      <c r="AU1032" s="29"/>
      <c r="AV1032" s="29"/>
      <c r="AW1032" s="29"/>
      <c r="AX1032" s="29"/>
      <c r="AY1032" s="29"/>
      <c r="AZ1032" s="29"/>
      <c r="BA1032" s="29"/>
      <c r="BB1032" s="29"/>
      <c r="BC1032" s="29"/>
      <c r="BD1032" s="29"/>
    </row>
    <row r="1033" spans="1:56" ht="14.25" customHeight="1" x14ac:dyDescent="0.3">
      <c r="A1033" s="29"/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29"/>
      <c r="AO1033" s="29"/>
      <c r="AP1033" s="29"/>
      <c r="AQ1033" s="29"/>
      <c r="AR1033" s="29"/>
      <c r="AS1033" s="29"/>
      <c r="AT1033" s="29"/>
      <c r="AU1033" s="29"/>
      <c r="AV1033" s="29"/>
      <c r="AW1033" s="29"/>
      <c r="AX1033" s="29"/>
      <c r="AY1033" s="29"/>
      <c r="AZ1033" s="29"/>
      <c r="BA1033" s="29"/>
      <c r="BB1033" s="29"/>
      <c r="BC1033" s="29"/>
      <c r="BD1033" s="29"/>
    </row>
    <row r="1034" spans="1:56" ht="14.25" customHeight="1" x14ac:dyDescent="0.3">
      <c r="A1034" s="29"/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29"/>
      <c r="AO1034" s="29"/>
      <c r="AP1034" s="29"/>
      <c r="AQ1034" s="29"/>
      <c r="AR1034" s="29"/>
      <c r="AS1034" s="29"/>
      <c r="AT1034" s="29"/>
      <c r="AU1034" s="29"/>
      <c r="AV1034" s="29"/>
      <c r="AW1034" s="29"/>
      <c r="AX1034" s="29"/>
      <c r="AY1034" s="29"/>
      <c r="AZ1034" s="29"/>
      <c r="BA1034" s="29"/>
      <c r="BB1034" s="29"/>
      <c r="BC1034" s="29"/>
      <c r="BD1034" s="29"/>
    </row>
    <row r="1035" spans="1:56" ht="14.25" customHeight="1" x14ac:dyDescent="0.3">
      <c r="A1035" s="29"/>
      <c r="B1035" s="29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  <c r="AL1035" s="29"/>
      <c r="AM1035" s="29"/>
      <c r="AN1035" s="29"/>
      <c r="AO1035" s="29"/>
      <c r="AP1035" s="29"/>
      <c r="AQ1035" s="29"/>
      <c r="AR1035" s="29"/>
      <c r="AS1035" s="29"/>
      <c r="AT1035" s="29"/>
      <c r="AU1035" s="29"/>
      <c r="AV1035" s="29"/>
      <c r="AW1035" s="29"/>
      <c r="AX1035" s="29"/>
      <c r="AY1035" s="29"/>
      <c r="AZ1035" s="29"/>
      <c r="BA1035" s="29"/>
      <c r="BB1035" s="29"/>
      <c r="BC1035" s="29"/>
      <c r="BD1035" s="29"/>
    </row>
    <row r="1036" spans="1:56" ht="14.25" customHeight="1" x14ac:dyDescent="0.3">
      <c r="A1036" s="29"/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29"/>
      <c r="AM1036" s="29"/>
      <c r="AN1036" s="29"/>
      <c r="AO1036" s="29"/>
      <c r="AP1036" s="29"/>
      <c r="AQ1036" s="29"/>
      <c r="AR1036" s="29"/>
      <c r="AS1036" s="29"/>
      <c r="AT1036" s="29"/>
      <c r="AU1036" s="29"/>
      <c r="AV1036" s="29"/>
      <c r="AW1036" s="29"/>
      <c r="AX1036" s="29"/>
      <c r="AY1036" s="29"/>
      <c r="AZ1036" s="29"/>
      <c r="BA1036" s="29"/>
      <c r="BB1036" s="29"/>
      <c r="BC1036" s="29"/>
      <c r="BD1036" s="29"/>
    </row>
    <row r="1037" spans="1:56" ht="14.25" customHeight="1" x14ac:dyDescent="0.3">
      <c r="A1037" s="29"/>
      <c r="B1037" s="29"/>
      <c r="C1037" s="2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/>
      <c r="AM1037" s="29"/>
      <c r="AN1037" s="29"/>
      <c r="AO1037" s="29"/>
      <c r="AP1037" s="29"/>
      <c r="AQ1037" s="29"/>
      <c r="AR1037" s="29"/>
      <c r="AS1037" s="29"/>
      <c r="AT1037" s="29"/>
      <c r="AU1037" s="29"/>
      <c r="AV1037" s="29"/>
      <c r="AW1037" s="29"/>
      <c r="AX1037" s="29"/>
      <c r="AY1037" s="29"/>
      <c r="AZ1037" s="29"/>
      <c r="BA1037" s="29"/>
      <c r="BB1037" s="29"/>
      <c r="BC1037" s="29"/>
      <c r="BD1037" s="29"/>
    </row>
    <row r="1038" spans="1:56" ht="14.25" customHeight="1" x14ac:dyDescent="0.3">
      <c r="A1038" s="29"/>
      <c r="B1038" s="29"/>
      <c r="C1038" s="29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  <c r="AL1038" s="29"/>
      <c r="AM1038" s="29"/>
      <c r="AN1038" s="29"/>
      <c r="AO1038" s="29"/>
      <c r="AP1038" s="29"/>
      <c r="AQ1038" s="29"/>
      <c r="AR1038" s="29"/>
      <c r="AS1038" s="29"/>
      <c r="AT1038" s="29"/>
      <c r="AU1038" s="29"/>
      <c r="AV1038" s="29"/>
      <c r="AW1038" s="29"/>
      <c r="AX1038" s="29"/>
      <c r="AY1038" s="29"/>
      <c r="AZ1038" s="29"/>
      <c r="BA1038" s="29"/>
      <c r="BB1038" s="29"/>
      <c r="BC1038" s="29"/>
      <c r="BD1038" s="29"/>
    </row>
    <row r="1039" spans="1:56" ht="14.25" customHeight="1" x14ac:dyDescent="0.3">
      <c r="A1039" s="29"/>
      <c r="B1039" s="29"/>
      <c r="C1039" s="29"/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29"/>
      <c r="AM1039" s="29"/>
      <c r="AN1039" s="29"/>
      <c r="AO1039" s="29"/>
      <c r="AP1039" s="29"/>
      <c r="AQ1039" s="29"/>
      <c r="AR1039" s="29"/>
      <c r="AS1039" s="29"/>
      <c r="AT1039" s="29"/>
      <c r="AU1039" s="29"/>
      <c r="AV1039" s="29"/>
      <c r="AW1039" s="29"/>
      <c r="AX1039" s="29"/>
      <c r="AY1039" s="29"/>
      <c r="AZ1039" s="29"/>
      <c r="BA1039" s="29"/>
      <c r="BB1039" s="29"/>
      <c r="BC1039" s="29"/>
      <c r="BD1039" s="29"/>
    </row>
    <row r="1040" spans="1:56" ht="14.25" customHeight="1" x14ac:dyDescent="0.3">
      <c r="A1040" s="29"/>
      <c r="B1040" s="29"/>
      <c r="C1040" s="29"/>
      <c r="D1040" s="29"/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  <c r="AL1040" s="29"/>
      <c r="AM1040" s="29"/>
      <c r="AN1040" s="29"/>
      <c r="AO1040" s="29"/>
      <c r="AP1040" s="29"/>
      <c r="AQ1040" s="29"/>
      <c r="AR1040" s="29"/>
      <c r="AS1040" s="29"/>
      <c r="AT1040" s="29"/>
      <c r="AU1040" s="29"/>
      <c r="AV1040" s="29"/>
      <c r="AW1040" s="29"/>
      <c r="AX1040" s="29"/>
      <c r="AY1040" s="29"/>
      <c r="AZ1040" s="29"/>
      <c r="BA1040" s="29"/>
      <c r="BB1040" s="29"/>
      <c r="BC1040" s="29"/>
      <c r="BD1040" s="29"/>
    </row>
    <row r="1041" spans="1:56" ht="14.25" customHeight="1" x14ac:dyDescent="0.3">
      <c r="A1041" s="29"/>
      <c r="B1041" s="29"/>
      <c r="C1041" s="29"/>
      <c r="D1041" s="29"/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29"/>
      <c r="AO1041" s="29"/>
      <c r="AP1041" s="29"/>
      <c r="AQ1041" s="29"/>
      <c r="AR1041" s="29"/>
      <c r="AS1041" s="29"/>
      <c r="AT1041" s="29"/>
      <c r="AU1041" s="29"/>
      <c r="AV1041" s="29"/>
      <c r="AW1041" s="29"/>
      <c r="AX1041" s="29"/>
      <c r="AY1041" s="29"/>
      <c r="AZ1041" s="29"/>
      <c r="BA1041" s="29"/>
      <c r="BB1041" s="29"/>
      <c r="BC1041" s="29"/>
      <c r="BD1041" s="29"/>
    </row>
    <row r="1042" spans="1:56" ht="14.25" customHeight="1" x14ac:dyDescent="0.3">
      <c r="A1042" s="29"/>
      <c r="B1042" s="29"/>
      <c r="C1042" s="29"/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/>
      <c r="AJ1042" s="29"/>
      <c r="AK1042" s="29"/>
      <c r="AL1042" s="29"/>
      <c r="AM1042" s="29"/>
      <c r="AN1042" s="29"/>
      <c r="AO1042" s="29"/>
      <c r="AP1042" s="29"/>
      <c r="AQ1042" s="29"/>
      <c r="AR1042" s="29"/>
      <c r="AS1042" s="29"/>
      <c r="AT1042" s="29"/>
      <c r="AU1042" s="29"/>
      <c r="AV1042" s="29"/>
      <c r="AW1042" s="29"/>
      <c r="AX1042" s="29"/>
      <c r="AY1042" s="29"/>
      <c r="AZ1042" s="29"/>
      <c r="BA1042" s="29"/>
      <c r="BB1042" s="29"/>
      <c r="BC1042" s="29"/>
      <c r="BD1042" s="29"/>
    </row>
    <row r="1043" spans="1:56" ht="14.25" customHeight="1" x14ac:dyDescent="0.3">
      <c r="A1043" s="29"/>
      <c r="B1043" s="29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9"/>
      <c r="AK1043" s="29"/>
      <c r="AL1043" s="29"/>
      <c r="AM1043" s="29"/>
      <c r="AN1043" s="29"/>
      <c r="AO1043" s="29"/>
      <c r="AP1043" s="29"/>
      <c r="AQ1043" s="29"/>
      <c r="AR1043" s="29"/>
      <c r="AS1043" s="29"/>
      <c r="AT1043" s="29"/>
      <c r="AU1043" s="29"/>
      <c r="AV1043" s="29"/>
      <c r="AW1043" s="29"/>
      <c r="AX1043" s="29"/>
      <c r="AY1043" s="29"/>
      <c r="AZ1043" s="29"/>
      <c r="BA1043" s="29"/>
      <c r="BB1043" s="29"/>
      <c r="BC1043" s="29"/>
      <c r="BD1043" s="29"/>
    </row>
    <row r="1044" spans="1:56" ht="14.25" customHeight="1" x14ac:dyDescent="0.3">
      <c r="A1044" s="29"/>
      <c r="B1044" s="29"/>
      <c r="C1044" s="2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  <c r="AL1044" s="29"/>
      <c r="AM1044" s="29"/>
      <c r="AN1044" s="29"/>
      <c r="AO1044" s="29"/>
      <c r="AP1044" s="29"/>
      <c r="AQ1044" s="29"/>
      <c r="AR1044" s="29"/>
      <c r="AS1044" s="29"/>
      <c r="AT1044" s="29"/>
      <c r="AU1044" s="29"/>
      <c r="AV1044" s="29"/>
      <c r="AW1044" s="29"/>
      <c r="AX1044" s="29"/>
      <c r="AY1044" s="29"/>
      <c r="AZ1044" s="29"/>
      <c r="BA1044" s="29"/>
      <c r="BB1044" s="29"/>
      <c r="BC1044" s="29"/>
      <c r="BD1044" s="29"/>
    </row>
    <row r="1045" spans="1:56" ht="14.25" customHeight="1" x14ac:dyDescent="0.3">
      <c r="A1045" s="29"/>
      <c r="B1045" s="29"/>
      <c r="C1045" s="2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  <c r="AL1045" s="29"/>
      <c r="AM1045" s="29"/>
      <c r="AN1045" s="29"/>
      <c r="AO1045" s="29"/>
      <c r="AP1045" s="29"/>
      <c r="AQ1045" s="29"/>
      <c r="AR1045" s="29"/>
      <c r="AS1045" s="29"/>
      <c r="AT1045" s="29"/>
      <c r="AU1045" s="29"/>
      <c r="AV1045" s="29"/>
      <c r="AW1045" s="29"/>
      <c r="AX1045" s="29"/>
      <c r="AY1045" s="29"/>
      <c r="AZ1045" s="29"/>
      <c r="BA1045" s="29"/>
      <c r="BB1045" s="29"/>
      <c r="BC1045" s="29"/>
      <c r="BD1045" s="29"/>
    </row>
    <row r="1046" spans="1:56" ht="14.25" customHeight="1" x14ac:dyDescent="0.3">
      <c r="A1046" s="29"/>
      <c r="B1046" s="29"/>
      <c r="C1046" s="29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29"/>
      <c r="AQ1046" s="29"/>
      <c r="AR1046" s="29"/>
      <c r="AS1046" s="29"/>
      <c r="AT1046" s="29"/>
      <c r="AU1046" s="29"/>
      <c r="AV1046" s="29"/>
      <c r="AW1046" s="29"/>
      <c r="AX1046" s="29"/>
      <c r="AY1046" s="29"/>
      <c r="AZ1046" s="29"/>
      <c r="BA1046" s="29"/>
      <c r="BB1046" s="29"/>
      <c r="BC1046" s="29"/>
      <c r="BD1046" s="29"/>
    </row>
    <row r="1047" spans="1:56" ht="14.25" customHeight="1" x14ac:dyDescent="0.3">
      <c r="A1047" s="29"/>
      <c r="B1047" s="29"/>
      <c r="C1047" s="2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29"/>
      <c r="AO1047" s="29"/>
      <c r="AP1047" s="29"/>
      <c r="AQ1047" s="29"/>
      <c r="AR1047" s="29"/>
      <c r="AS1047" s="29"/>
      <c r="AT1047" s="29"/>
      <c r="AU1047" s="29"/>
      <c r="AV1047" s="29"/>
      <c r="AW1047" s="29"/>
      <c r="AX1047" s="29"/>
      <c r="AY1047" s="29"/>
      <c r="AZ1047" s="29"/>
      <c r="BA1047" s="29"/>
      <c r="BB1047" s="29"/>
      <c r="BC1047" s="29"/>
      <c r="BD1047" s="29"/>
    </row>
    <row r="1048" spans="1:56" ht="14.25" customHeight="1" x14ac:dyDescent="0.3">
      <c r="A1048" s="29"/>
      <c r="B1048" s="29"/>
      <c r="C1048" s="29"/>
      <c r="D1048" s="29"/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9"/>
      <c r="AK1048" s="29"/>
      <c r="AL1048" s="29"/>
      <c r="AM1048" s="29"/>
      <c r="AN1048" s="29"/>
      <c r="AO1048" s="29"/>
      <c r="AP1048" s="29"/>
      <c r="AQ1048" s="29"/>
      <c r="AR1048" s="29"/>
      <c r="AS1048" s="29"/>
      <c r="AT1048" s="29"/>
      <c r="AU1048" s="29"/>
      <c r="AV1048" s="29"/>
      <c r="AW1048" s="29"/>
      <c r="AX1048" s="29"/>
      <c r="AY1048" s="29"/>
      <c r="AZ1048" s="29"/>
      <c r="BA1048" s="29"/>
      <c r="BB1048" s="29"/>
      <c r="BC1048" s="29"/>
      <c r="BD1048" s="29"/>
    </row>
    <row r="1049" spans="1:56" ht="14.25" customHeight="1" x14ac:dyDescent="0.3">
      <c r="A1049" s="29"/>
      <c r="B1049" s="29"/>
      <c r="C1049" s="29"/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  <c r="AO1049" s="29"/>
      <c r="AP1049" s="29"/>
      <c r="AQ1049" s="29"/>
      <c r="AR1049" s="29"/>
      <c r="AS1049" s="29"/>
      <c r="AT1049" s="29"/>
      <c r="AU1049" s="29"/>
      <c r="AV1049" s="29"/>
      <c r="AW1049" s="29"/>
      <c r="AX1049" s="29"/>
      <c r="AY1049" s="29"/>
      <c r="AZ1049" s="29"/>
      <c r="BA1049" s="29"/>
      <c r="BB1049" s="29"/>
      <c r="BC1049" s="29"/>
      <c r="BD1049" s="29"/>
    </row>
    <row r="1050" spans="1:56" ht="14.25" customHeight="1" x14ac:dyDescent="0.3">
      <c r="A1050" s="29"/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29"/>
      <c r="AO1050" s="29"/>
      <c r="AP1050" s="29"/>
      <c r="AQ1050" s="29"/>
      <c r="AR1050" s="29"/>
      <c r="AS1050" s="29"/>
      <c r="AT1050" s="29"/>
      <c r="AU1050" s="29"/>
      <c r="AV1050" s="29"/>
      <c r="AW1050" s="29"/>
      <c r="AX1050" s="29"/>
      <c r="AY1050" s="29"/>
      <c r="AZ1050" s="29"/>
      <c r="BA1050" s="29"/>
      <c r="BB1050" s="29"/>
      <c r="BC1050" s="29"/>
      <c r="BD1050" s="29"/>
    </row>
    <row r="1051" spans="1:56" ht="14.25" customHeight="1" x14ac:dyDescent="0.3">
      <c r="A1051" s="29"/>
      <c r="B1051" s="29"/>
      <c r="C1051" s="29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  <c r="AO1051" s="29"/>
      <c r="AP1051" s="29"/>
      <c r="AQ1051" s="29"/>
      <c r="AR1051" s="29"/>
      <c r="AS1051" s="29"/>
      <c r="AT1051" s="29"/>
      <c r="AU1051" s="29"/>
      <c r="AV1051" s="29"/>
      <c r="AW1051" s="29"/>
      <c r="AX1051" s="29"/>
      <c r="AY1051" s="29"/>
      <c r="AZ1051" s="29"/>
      <c r="BA1051" s="29"/>
      <c r="BB1051" s="29"/>
      <c r="BC1051" s="29"/>
      <c r="BD1051" s="29"/>
    </row>
    <row r="1052" spans="1:56" ht="14.25" customHeight="1" x14ac:dyDescent="0.3">
      <c r="A1052" s="29"/>
      <c r="B1052" s="29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29"/>
      <c r="AO1052" s="29"/>
      <c r="AP1052" s="29"/>
      <c r="AQ1052" s="29"/>
      <c r="AR1052" s="29"/>
      <c r="AS1052" s="29"/>
      <c r="AT1052" s="29"/>
      <c r="AU1052" s="29"/>
      <c r="AV1052" s="29"/>
      <c r="AW1052" s="29"/>
      <c r="AX1052" s="29"/>
      <c r="AY1052" s="29"/>
      <c r="AZ1052" s="29"/>
      <c r="BA1052" s="29"/>
      <c r="BB1052" s="29"/>
      <c r="BC1052" s="29"/>
      <c r="BD1052" s="29"/>
    </row>
    <row r="1053" spans="1:56" ht="14.25" customHeight="1" x14ac:dyDescent="0.3">
      <c r="A1053" s="29"/>
      <c r="B1053" s="29"/>
      <c r="C1053" s="29"/>
      <c r="D1053" s="29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/>
      <c r="AO1053" s="29"/>
      <c r="AP1053" s="29"/>
      <c r="AQ1053" s="29"/>
      <c r="AR1053" s="29"/>
      <c r="AS1053" s="29"/>
      <c r="AT1053" s="29"/>
      <c r="AU1053" s="29"/>
      <c r="AV1053" s="29"/>
      <c r="AW1053" s="29"/>
      <c r="AX1053" s="29"/>
      <c r="AY1053" s="29"/>
      <c r="AZ1053" s="29"/>
      <c r="BA1053" s="29"/>
      <c r="BB1053" s="29"/>
      <c r="BC1053" s="29"/>
      <c r="BD1053" s="29"/>
    </row>
    <row r="1054" spans="1:56" ht="14.25" customHeight="1" x14ac:dyDescent="0.3">
      <c r="A1054" s="29"/>
      <c r="B1054" s="29"/>
      <c r="C1054" s="29"/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/>
      <c r="AQ1054" s="29"/>
      <c r="AR1054" s="29"/>
      <c r="AS1054" s="29"/>
      <c r="AT1054" s="29"/>
      <c r="AU1054" s="29"/>
      <c r="AV1054" s="29"/>
      <c r="AW1054" s="29"/>
      <c r="AX1054" s="29"/>
      <c r="AY1054" s="29"/>
      <c r="AZ1054" s="29"/>
      <c r="BA1054" s="29"/>
      <c r="BB1054" s="29"/>
      <c r="BC1054" s="29"/>
      <c r="BD1054" s="29"/>
    </row>
    <row r="1055" spans="1:56" ht="14.25" customHeight="1" x14ac:dyDescent="0.3">
      <c r="A1055" s="29"/>
      <c r="B1055" s="29"/>
      <c r="C1055" s="29"/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29"/>
      <c r="AO1055" s="29"/>
      <c r="AP1055" s="29"/>
      <c r="AQ1055" s="29"/>
      <c r="AR1055" s="29"/>
      <c r="AS1055" s="29"/>
      <c r="AT1055" s="29"/>
      <c r="AU1055" s="29"/>
      <c r="AV1055" s="29"/>
      <c r="AW1055" s="29"/>
      <c r="AX1055" s="29"/>
      <c r="AY1055" s="29"/>
      <c r="AZ1055" s="29"/>
      <c r="BA1055" s="29"/>
      <c r="BB1055" s="29"/>
      <c r="BC1055" s="29"/>
      <c r="BD1055" s="29"/>
    </row>
    <row r="1056" spans="1:56" ht="14.25" customHeight="1" x14ac:dyDescent="0.3">
      <c r="A1056" s="29"/>
      <c r="B1056" s="29"/>
      <c r="C1056" s="29"/>
      <c r="D1056" s="29"/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29"/>
      <c r="AO1056" s="29"/>
      <c r="AP1056" s="29"/>
      <c r="AQ1056" s="29"/>
      <c r="AR1056" s="29"/>
      <c r="AS1056" s="29"/>
      <c r="AT1056" s="29"/>
      <c r="AU1056" s="29"/>
      <c r="AV1056" s="29"/>
      <c r="AW1056" s="29"/>
      <c r="AX1056" s="29"/>
      <c r="AY1056" s="29"/>
      <c r="AZ1056" s="29"/>
      <c r="BA1056" s="29"/>
      <c r="BB1056" s="29"/>
      <c r="BC1056" s="29"/>
      <c r="BD1056" s="29"/>
    </row>
    <row r="1057" spans="1:56" ht="14.25" customHeight="1" x14ac:dyDescent="0.3">
      <c r="A1057" s="29"/>
      <c r="B1057" s="29"/>
      <c r="C1057" s="29"/>
      <c r="D1057" s="29"/>
      <c r="E1057" s="29"/>
      <c r="F1057" s="29"/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  <c r="AO1057" s="29"/>
      <c r="AP1057" s="29"/>
      <c r="AQ1057" s="29"/>
      <c r="AR1057" s="29"/>
      <c r="AS1057" s="29"/>
      <c r="AT1057" s="29"/>
      <c r="AU1057" s="29"/>
      <c r="AV1057" s="29"/>
      <c r="AW1057" s="29"/>
      <c r="AX1057" s="29"/>
      <c r="AY1057" s="29"/>
      <c r="AZ1057" s="29"/>
      <c r="BA1057" s="29"/>
      <c r="BB1057" s="29"/>
      <c r="BC1057" s="29"/>
      <c r="BD1057" s="29"/>
    </row>
    <row r="1058" spans="1:56" ht="14.25" customHeight="1" x14ac:dyDescent="0.3">
      <c r="A1058" s="29"/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29"/>
      <c r="AO1058" s="29"/>
      <c r="AP1058" s="29"/>
      <c r="AQ1058" s="29"/>
      <c r="AR1058" s="29"/>
      <c r="AS1058" s="29"/>
      <c r="AT1058" s="29"/>
      <c r="AU1058" s="29"/>
      <c r="AV1058" s="29"/>
      <c r="AW1058" s="29"/>
      <c r="AX1058" s="29"/>
      <c r="AY1058" s="29"/>
      <c r="AZ1058" s="29"/>
      <c r="BA1058" s="29"/>
      <c r="BB1058" s="29"/>
      <c r="BC1058" s="29"/>
      <c r="BD1058" s="29"/>
    </row>
    <row r="1059" spans="1:56" ht="14.25" customHeight="1" x14ac:dyDescent="0.3">
      <c r="A1059" s="29"/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29"/>
      <c r="AO1059" s="29"/>
      <c r="AP1059" s="29"/>
      <c r="AQ1059" s="29"/>
      <c r="AR1059" s="29"/>
      <c r="AS1059" s="29"/>
      <c r="AT1059" s="29"/>
      <c r="AU1059" s="29"/>
      <c r="AV1059" s="29"/>
      <c r="AW1059" s="29"/>
      <c r="AX1059" s="29"/>
      <c r="AY1059" s="29"/>
      <c r="AZ1059" s="29"/>
      <c r="BA1059" s="29"/>
      <c r="BB1059" s="29"/>
      <c r="BC1059" s="29"/>
      <c r="BD1059" s="29"/>
    </row>
    <row r="1060" spans="1:56" ht="14.25" customHeight="1" x14ac:dyDescent="0.3">
      <c r="A1060" s="29"/>
      <c r="B1060" s="29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  <c r="AO1060" s="29"/>
      <c r="AP1060" s="29"/>
      <c r="AQ1060" s="29"/>
      <c r="AR1060" s="29"/>
      <c r="AS1060" s="29"/>
      <c r="AT1060" s="29"/>
      <c r="AU1060" s="29"/>
      <c r="AV1060" s="29"/>
      <c r="AW1060" s="29"/>
      <c r="AX1060" s="29"/>
      <c r="AY1060" s="29"/>
      <c r="AZ1060" s="29"/>
      <c r="BA1060" s="29"/>
      <c r="BB1060" s="29"/>
      <c r="BC1060" s="29"/>
      <c r="BD1060" s="29"/>
    </row>
    <row r="1061" spans="1:56" ht="14.25" customHeight="1" x14ac:dyDescent="0.3">
      <c r="A1061" s="29"/>
      <c r="B1061" s="29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  <c r="AP1061" s="29"/>
      <c r="AQ1061" s="29"/>
      <c r="AR1061" s="29"/>
      <c r="AS1061" s="29"/>
      <c r="AT1061" s="29"/>
      <c r="AU1061" s="29"/>
      <c r="AV1061" s="29"/>
      <c r="AW1061" s="29"/>
      <c r="AX1061" s="29"/>
      <c r="AY1061" s="29"/>
      <c r="AZ1061" s="29"/>
      <c r="BA1061" s="29"/>
      <c r="BB1061" s="29"/>
      <c r="BC1061" s="29"/>
      <c r="BD1061" s="29"/>
    </row>
    <row r="1062" spans="1:56" ht="14.25" customHeight="1" x14ac:dyDescent="0.3">
      <c r="A1062" s="29"/>
      <c r="B1062" s="29"/>
      <c r="C1062" s="2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29"/>
      <c r="AO1062" s="29"/>
      <c r="AP1062" s="29"/>
      <c r="AQ1062" s="29"/>
      <c r="AR1062" s="29"/>
      <c r="AS1062" s="29"/>
      <c r="AT1062" s="29"/>
      <c r="AU1062" s="29"/>
      <c r="AV1062" s="29"/>
      <c r="AW1062" s="29"/>
      <c r="AX1062" s="29"/>
      <c r="AY1062" s="29"/>
      <c r="AZ1062" s="29"/>
      <c r="BA1062" s="29"/>
      <c r="BB1062" s="29"/>
      <c r="BC1062" s="29"/>
      <c r="BD1062" s="29"/>
    </row>
    <row r="1063" spans="1:56" ht="14.25" customHeight="1" x14ac:dyDescent="0.3">
      <c r="A1063" s="29"/>
      <c r="B1063" s="29"/>
      <c r="C1063" s="29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Y1063" s="29"/>
      <c r="Z1063" s="29"/>
      <c r="AA1063" s="29"/>
      <c r="AB1063" s="29"/>
      <c r="AC1063" s="29"/>
      <c r="AD1063" s="29"/>
      <c r="AE1063" s="29"/>
      <c r="AF1063" s="29"/>
      <c r="AG1063" s="29"/>
      <c r="AH1063" s="29"/>
      <c r="AI1063" s="29"/>
      <c r="AJ1063" s="29"/>
      <c r="AK1063" s="29"/>
      <c r="AL1063" s="29"/>
      <c r="AM1063" s="29"/>
      <c r="AN1063" s="29"/>
      <c r="AO1063" s="29"/>
      <c r="AP1063" s="29"/>
      <c r="AQ1063" s="29"/>
      <c r="AR1063" s="29"/>
      <c r="AS1063" s="29"/>
      <c r="AT1063" s="29"/>
      <c r="AU1063" s="29"/>
      <c r="AV1063" s="29"/>
      <c r="AW1063" s="29"/>
      <c r="AX1063" s="29"/>
      <c r="AY1063" s="29"/>
      <c r="AZ1063" s="29"/>
      <c r="BA1063" s="29"/>
      <c r="BB1063" s="29"/>
      <c r="BC1063" s="29"/>
      <c r="BD1063" s="29"/>
    </row>
    <row r="1064" spans="1:56" ht="14.25" customHeight="1" x14ac:dyDescent="0.3">
      <c r="A1064" s="29"/>
      <c r="B1064" s="29"/>
      <c r="C1064" s="29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29"/>
      <c r="AN1064" s="29"/>
      <c r="AO1064" s="29"/>
      <c r="AP1064" s="29"/>
      <c r="AQ1064" s="29"/>
      <c r="AR1064" s="29"/>
      <c r="AS1064" s="29"/>
      <c r="AT1064" s="29"/>
      <c r="AU1064" s="29"/>
      <c r="AV1064" s="29"/>
      <c r="AW1064" s="29"/>
      <c r="AX1064" s="29"/>
      <c r="AY1064" s="29"/>
      <c r="AZ1064" s="29"/>
      <c r="BA1064" s="29"/>
      <c r="BB1064" s="29"/>
      <c r="BC1064" s="29"/>
      <c r="BD1064" s="29"/>
    </row>
    <row r="1065" spans="1:56" ht="14.25" customHeight="1" x14ac:dyDescent="0.3">
      <c r="A1065" s="29"/>
      <c r="B1065" s="29"/>
      <c r="C1065" s="29"/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29"/>
      <c r="AN1065" s="29"/>
      <c r="AO1065" s="29"/>
      <c r="AP1065" s="29"/>
      <c r="AQ1065" s="29"/>
      <c r="AR1065" s="29"/>
      <c r="AS1065" s="29"/>
      <c r="AT1065" s="29"/>
      <c r="AU1065" s="29"/>
      <c r="AV1065" s="29"/>
      <c r="AW1065" s="29"/>
      <c r="AX1065" s="29"/>
      <c r="AY1065" s="29"/>
      <c r="AZ1065" s="29"/>
      <c r="BA1065" s="29"/>
      <c r="BB1065" s="29"/>
      <c r="BC1065" s="29"/>
      <c r="BD1065" s="29"/>
    </row>
    <row r="1066" spans="1:56" ht="14.25" customHeight="1" x14ac:dyDescent="0.3">
      <c r="A1066" s="29"/>
      <c r="B1066" s="29"/>
      <c r="C1066" s="29"/>
      <c r="D1066" s="29"/>
      <c r="E1066" s="29"/>
      <c r="F1066" s="29"/>
      <c r="G1066" s="29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29"/>
      <c r="AG1066" s="29"/>
      <c r="AH1066" s="29"/>
      <c r="AI1066" s="29"/>
      <c r="AJ1066" s="29"/>
      <c r="AK1066" s="29"/>
      <c r="AL1066" s="29"/>
      <c r="AM1066" s="29"/>
      <c r="AN1066" s="29"/>
      <c r="AO1066" s="29"/>
      <c r="AP1066" s="29"/>
      <c r="AQ1066" s="29"/>
      <c r="AR1066" s="29"/>
      <c r="AS1066" s="29"/>
      <c r="AT1066" s="29"/>
      <c r="AU1066" s="29"/>
      <c r="AV1066" s="29"/>
      <c r="AW1066" s="29"/>
      <c r="AX1066" s="29"/>
      <c r="AY1066" s="29"/>
      <c r="AZ1066" s="29"/>
      <c r="BA1066" s="29"/>
      <c r="BB1066" s="29"/>
      <c r="BC1066" s="29"/>
      <c r="BD1066" s="29"/>
    </row>
    <row r="1067" spans="1:56" ht="14.25" customHeight="1" x14ac:dyDescent="0.3">
      <c r="A1067" s="29"/>
      <c r="B1067" s="29"/>
      <c r="C1067" s="29"/>
      <c r="D1067" s="29"/>
      <c r="E1067" s="29"/>
      <c r="F1067" s="29"/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29"/>
      <c r="AO1067" s="29"/>
      <c r="AP1067" s="29"/>
      <c r="AQ1067" s="29"/>
      <c r="AR1067" s="29"/>
      <c r="AS1067" s="29"/>
      <c r="AT1067" s="29"/>
      <c r="AU1067" s="29"/>
      <c r="AV1067" s="29"/>
      <c r="AW1067" s="29"/>
      <c r="AX1067" s="29"/>
      <c r="AY1067" s="29"/>
      <c r="AZ1067" s="29"/>
      <c r="BA1067" s="29"/>
      <c r="BB1067" s="29"/>
      <c r="BC1067" s="29"/>
      <c r="BD1067" s="29"/>
    </row>
    <row r="1068" spans="1:56" ht="14.25" customHeight="1" x14ac:dyDescent="0.3">
      <c r="A1068" s="29"/>
      <c r="B1068" s="29"/>
      <c r="C1068" s="29"/>
      <c r="D1068" s="29"/>
      <c r="E1068" s="29"/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29"/>
      <c r="AN1068" s="29"/>
      <c r="AO1068" s="29"/>
      <c r="AP1068" s="29"/>
      <c r="AQ1068" s="29"/>
      <c r="AR1068" s="29"/>
      <c r="AS1068" s="29"/>
      <c r="AT1068" s="29"/>
      <c r="AU1068" s="29"/>
      <c r="AV1068" s="29"/>
      <c r="AW1068" s="29"/>
      <c r="AX1068" s="29"/>
      <c r="AY1068" s="29"/>
      <c r="AZ1068" s="29"/>
      <c r="BA1068" s="29"/>
      <c r="BB1068" s="29"/>
      <c r="BC1068" s="29"/>
      <c r="BD1068" s="29"/>
    </row>
    <row r="1069" spans="1:56" ht="14.25" customHeight="1" x14ac:dyDescent="0.3">
      <c r="A1069" s="29"/>
      <c r="B1069" s="29"/>
      <c r="C1069" s="29"/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29"/>
      <c r="AO1069" s="29"/>
      <c r="AP1069" s="29"/>
      <c r="AQ1069" s="29"/>
      <c r="AR1069" s="29"/>
      <c r="AS1069" s="29"/>
      <c r="AT1069" s="29"/>
      <c r="AU1069" s="29"/>
      <c r="AV1069" s="29"/>
      <c r="AW1069" s="29"/>
      <c r="AX1069" s="29"/>
      <c r="AY1069" s="29"/>
      <c r="AZ1069" s="29"/>
      <c r="BA1069" s="29"/>
      <c r="BB1069" s="29"/>
      <c r="BC1069" s="29"/>
      <c r="BD1069" s="29"/>
    </row>
    <row r="1070" spans="1:56" ht="14.25" customHeight="1" x14ac:dyDescent="0.3">
      <c r="A1070" s="29"/>
      <c r="B1070" s="29"/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29"/>
      <c r="AM1070" s="29"/>
      <c r="AN1070" s="29"/>
      <c r="AO1070" s="29"/>
      <c r="AP1070" s="29"/>
      <c r="AQ1070" s="29"/>
      <c r="AR1070" s="29"/>
      <c r="AS1070" s="29"/>
      <c r="AT1070" s="29"/>
      <c r="AU1070" s="29"/>
      <c r="AV1070" s="29"/>
      <c r="AW1070" s="29"/>
      <c r="AX1070" s="29"/>
      <c r="AY1070" s="29"/>
      <c r="AZ1070" s="29"/>
      <c r="BA1070" s="29"/>
      <c r="BB1070" s="29"/>
      <c r="BC1070" s="29"/>
      <c r="BD1070" s="29"/>
    </row>
    <row r="1071" spans="1:56" ht="14.25" customHeight="1" x14ac:dyDescent="0.3">
      <c r="A1071" s="29"/>
      <c r="B1071" s="29"/>
      <c r="C1071" s="29"/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29"/>
      <c r="Z1071" s="29"/>
      <c r="AA1071" s="29"/>
      <c r="AB1071" s="29"/>
      <c r="AC1071" s="29"/>
      <c r="AD1071" s="29"/>
      <c r="AE1071" s="29"/>
      <c r="AF1071" s="29"/>
      <c r="AG1071" s="29"/>
      <c r="AH1071" s="29"/>
      <c r="AI1071" s="29"/>
      <c r="AJ1071" s="29"/>
      <c r="AK1071" s="29"/>
      <c r="AL1071" s="29"/>
      <c r="AM1071" s="29"/>
      <c r="AN1071" s="29"/>
      <c r="AO1071" s="29"/>
      <c r="AP1071" s="29"/>
      <c r="AQ1071" s="29"/>
      <c r="AR1071" s="29"/>
      <c r="AS1071" s="29"/>
      <c r="AT1071" s="29"/>
      <c r="AU1071" s="29"/>
      <c r="AV1071" s="29"/>
      <c r="AW1071" s="29"/>
      <c r="AX1071" s="29"/>
      <c r="AY1071" s="29"/>
      <c r="AZ1071" s="29"/>
      <c r="BA1071" s="29"/>
      <c r="BB1071" s="29"/>
      <c r="BC1071" s="29"/>
      <c r="BD1071" s="29"/>
    </row>
    <row r="1072" spans="1:56" ht="14.25" customHeight="1" x14ac:dyDescent="0.3">
      <c r="A1072" s="29"/>
      <c r="B1072" s="29"/>
      <c r="C1072" s="29"/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  <c r="AL1072" s="29"/>
      <c r="AM1072" s="29"/>
      <c r="AN1072" s="29"/>
      <c r="AO1072" s="29"/>
      <c r="AP1072" s="29"/>
      <c r="AQ1072" s="29"/>
      <c r="AR1072" s="29"/>
      <c r="AS1072" s="29"/>
      <c r="AT1072" s="29"/>
      <c r="AU1072" s="29"/>
      <c r="AV1072" s="29"/>
      <c r="AW1072" s="29"/>
      <c r="AX1072" s="29"/>
      <c r="AY1072" s="29"/>
      <c r="AZ1072" s="29"/>
      <c r="BA1072" s="29"/>
      <c r="BB1072" s="29"/>
      <c r="BC1072" s="29"/>
      <c r="BD1072" s="29"/>
    </row>
    <row r="1073" spans="1:56" ht="14.25" customHeight="1" x14ac:dyDescent="0.3">
      <c r="A1073" s="29"/>
      <c r="B1073" s="29"/>
      <c r="C1073" s="29"/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29"/>
      <c r="AO1073" s="29"/>
      <c r="AP1073" s="29"/>
      <c r="AQ1073" s="29"/>
      <c r="AR1073" s="29"/>
      <c r="AS1073" s="29"/>
      <c r="AT1073" s="29"/>
      <c r="AU1073" s="29"/>
      <c r="AV1073" s="29"/>
      <c r="AW1073" s="29"/>
      <c r="AX1073" s="29"/>
      <c r="AY1073" s="29"/>
      <c r="AZ1073" s="29"/>
      <c r="BA1073" s="29"/>
      <c r="BB1073" s="29"/>
      <c r="BC1073" s="29"/>
      <c r="BD1073" s="29"/>
    </row>
    <row r="1074" spans="1:56" ht="14.25" customHeight="1" x14ac:dyDescent="0.3">
      <c r="A1074" s="29"/>
      <c r="B1074" s="29"/>
      <c r="C1074" s="29"/>
      <c r="D1074" s="37" t="s">
        <v>35</v>
      </c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  <c r="AL1074" s="29"/>
      <c r="AM1074" s="29"/>
      <c r="AN1074" s="29"/>
      <c r="AO1074" s="29"/>
      <c r="AP1074" s="29"/>
      <c r="AQ1074" s="29"/>
      <c r="AR1074" s="29"/>
      <c r="AS1074" s="29"/>
      <c r="AT1074" s="29"/>
      <c r="AU1074" s="29"/>
      <c r="AV1074" s="29"/>
      <c r="AW1074" s="29"/>
      <c r="AX1074" s="29"/>
      <c r="AY1074" s="29"/>
      <c r="AZ1074" s="29"/>
      <c r="BA1074" s="29"/>
      <c r="BB1074" s="29"/>
      <c r="BC1074" s="29"/>
      <c r="BD1074" s="29"/>
    </row>
    <row r="1075" spans="1:56" ht="14.25" customHeight="1" x14ac:dyDescent="0.3">
      <c r="A1075" s="29"/>
      <c r="B1075" s="29"/>
      <c r="C1075" s="29"/>
      <c r="D1075" s="38">
        <v>1</v>
      </c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29"/>
      <c r="AM1075" s="29"/>
      <c r="AN1075" s="29"/>
      <c r="AO1075" s="29"/>
      <c r="AP1075" s="29"/>
      <c r="AQ1075" s="29"/>
      <c r="AR1075" s="29"/>
      <c r="AS1075" s="29"/>
      <c r="AT1075" s="29"/>
      <c r="AU1075" s="29"/>
      <c r="AV1075" s="29"/>
      <c r="AW1075" s="29"/>
      <c r="AX1075" s="29"/>
      <c r="AY1075" s="29"/>
      <c r="AZ1075" s="29"/>
      <c r="BA1075" s="29"/>
      <c r="BB1075" s="29"/>
      <c r="BC1075" s="29"/>
      <c r="BD1075" s="29"/>
    </row>
    <row r="1076" spans="1:56" ht="14.25" customHeight="1" x14ac:dyDescent="0.3">
      <c r="A1076" s="29"/>
      <c r="B1076" s="29"/>
      <c r="C1076" s="29"/>
      <c r="D1076" s="38">
        <v>2</v>
      </c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29"/>
      <c r="AN1076" s="29"/>
      <c r="AO1076" s="29"/>
      <c r="AP1076" s="29"/>
      <c r="AQ1076" s="29"/>
      <c r="AR1076" s="29"/>
      <c r="AS1076" s="29"/>
      <c r="AT1076" s="29"/>
      <c r="AU1076" s="29"/>
      <c r="AV1076" s="29"/>
      <c r="AW1076" s="29"/>
      <c r="AX1076" s="29"/>
      <c r="AY1076" s="29"/>
      <c r="AZ1076" s="29"/>
      <c r="BA1076" s="29"/>
      <c r="BB1076" s="29"/>
      <c r="BC1076" s="29"/>
      <c r="BD1076" s="29"/>
    </row>
    <row r="1077" spans="1:56" ht="14.25" customHeight="1" x14ac:dyDescent="0.3">
      <c r="A1077" s="29"/>
      <c r="B1077" s="29"/>
      <c r="C1077" s="29"/>
      <c r="D1077" s="38">
        <v>3</v>
      </c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29"/>
      <c r="Z1077" s="29"/>
      <c r="AA1077" s="29"/>
      <c r="AB1077" s="29"/>
      <c r="AC1077" s="29"/>
      <c r="AD1077" s="29"/>
      <c r="AE1077" s="29"/>
      <c r="AF1077" s="29"/>
      <c r="AG1077" s="29"/>
      <c r="AH1077" s="29"/>
      <c r="AI1077" s="29"/>
      <c r="AJ1077" s="29"/>
      <c r="AK1077" s="29"/>
      <c r="AL1077" s="29"/>
      <c r="AM1077" s="29"/>
      <c r="AN1077" s="29"/>
      <c r="AO1077" s="29"/>
      <c r="AP1077" s="29"/>
      <c r="AQ1077" s="29"/>
      <c r="AR1077" s="29"/>
      <c r="AS1077" s="29"/>
      <c r="AT1077" s="29"/>
      <c r="AU1077" s="29"/>
      <c r="AV1077" s="29"/>
      <c r="AW1077" s="29"/>
      <c r="AX1077" s="29"/>
      <c r="AY1077" s="29"/>
      <c r="AZ1077" s="29"/>
      <c r="BA1077" s="29"/>
      <c r="BB1077" s="29"/>
      <c r="BC1077" s="29"/>
      <c r="BD1077" s="29"/>
    </row>
    <row r="1078" spans="1:56" ht="14.25" customHeight="1" x14ac:dyDescent="0.3">
      <c r="A1078" s="29"/>
      <c r="B1078" s="29"/>
      <c r="C1078" s="29"/>
      <c r="D1078" s="38">
        <v>4</v>
      </c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29"/>
      <c r="Z1078" s="29"/>
      <c r="AA1078" s="29"/>
      <c r="AB1078" s="29"/>
      <c r="AC1078" s="29"/>
      <c r="AD1078" s="29"/>
      <c r="AE1078" s="29"/>
      <c r="AF1078" s="29"/>
      <c r="AG1078" s="29"/>
      <c r="AH1078" s="29"/>
      <c r="AI1078" s="29"/>
      <c r="AJ1078" s="29"/>
      <c r="AK1078" s="29"/>
      <c r="AL1078" s="29"/>
      <c r="AM1078" s="29"/>
      <c r="AN1078" s="29"/>
      <c r="AO1078" s="29"/>
      <c r="AP1078" s="29"/>
      <c r="AQ1078" s="29"/>
      <c r="AR1078" s="29"/>
      <c r="AS1078" s="29"/>
      <c r="AT1078" s="29"/>
      <c r="AU1078" s="29"/>
      <c r="AV1078" s="29"/>
      <c r="AW1078" s="29"/>
      <c r="AX1078" s="29"/>
      <c r="AY1078" s="29"/>
      <c r="AZ1078" s="29"/>
      <c r="BA1078" s="29"/>
      <c r="BB1078" s="29"/>
      <c r="BC1078" s="29"/>
      <c r="BD1078" s="29"/>
    </row>
    <row r="1079" spans="1:56" ht="14.25" customHeight="1" x14ac:dyDescent="0.3">
      <c r="A1079" s="29"/>
      <c r="B1079" s="29"/>
      <c r="C1079" s="29"/>
      <c r="D1079" s="38">
        <v>5</v>
      </c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  <c r="Y1079" s="29"/>
      <c r="Z1079" s="29"/>
      <c r="AA1079" s="29"/>
      <c r="AB1079" s="29"/>
      <c r="AC1079" s="29"/>
      <c r="AD1079" s="29"/>
      <c r="AE1079" s="29"/>
      <c r="AF1079" s="29"/>
      <c r="AG1079" s="29"/>
      <c r="AH1079" s="29"/>
      <c r="AI1079" s="29"/>
      <c r="AJ1079" s="29"/>
      <c r="AK1079" s="29"/>
      <c r="AL1079" s="29"/>
      <c r="AM1079" s="29"/>
      <c r="AN1079" s="29"/>
      <c r="AO1079" s="29"/>
      <c r="AP1079" s="29"/>
      <c r="AQ1079" s="29"/>
      <c r="AR1079" s="29"/>
      <c r="AS1079" s="29"/>
      <c r="AT1079" s="29"/>
      <c r="AU1079" s="29"/>
      <c r="AV1079" s="29"/>
      <c r="AW1079" s="29"/>
      <c r="AX1079" s="29"/>
      <c r="AY1079" s="29"/>
      <c r="AZ1079" s="29"/>
      <c r="BA1079" s="29"/>
      <c r="BB1079" s="29"/>
      <c r="BC1079" s="29"/>
      <c r="BD1079" s="29"/>
    </row>
    <row r="1080" spans="1:56" ht="14.25" customHeight="1" x14ac:dyDescent="0.3">
      <c r="A1080" s="29"/>
      <c r="B1080" s="29"/>
      <c r="C1080" s="29"/>
      <c r="D1080" s="38">
        <v>6</v>
      </c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29"/>
      <c r="AK1080" s="29"/>
      <c r="AL1080" s="29"/>
      <c r="AM1080" s="29"/>
      <c r="AN1080" s="29"/>
      <c r="AO1080" s="29"/>
      <c r="AP1080" s="29"/>
      <c r="AQ1080" s="29"/>
      <c r="AR1080" s="29"/>
      <c r="AS1080" s="29"/>
      <c r="AT1080" s="29"/>
      <c r="AU1080" s="29"/>
      <c r="AV1080" s="29"/>
      <c r="AW1080" s="29"/>
      <c r="AX1080" s="29"/>
      <c r="AY1080" s="29"/>
      <c r="AZ1080" s="29"/>
      <c r="BA1080" s="29"/>
      <c r="BB1080" s="29"/>
      <c r="BC1080" s="29"/>
      <c r="BD1080" s="29"/>
    </row>
    <row r="1081" spans="1:56" ht="14.25" customHeight="1" x14ac:dyDescent="0.3">
      <c r="A1081" s="29"/>
      <c r="B1081" s="29"/>
      <c r="C1081" s="29"/>
      <c r="D1081" s="38">
        <v>7</v>
      </c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  <c r="AO1081" s="29"/>
      <c r="AP1081" s="29"/>
      <c r="AQ1081" s="29"/>
      <c r="AR1081" s="29"/>
      <c r="AS1081" s="29"/>
      <c r="AT1081" s="29"/>
      <c r="AU1081" s="29"/>
      <c r="AV1081" s="29"/>
      <c r="AW1081" s="29"/>
      <c r="AX1081" s="29"/>
      <c r="AY1081" s="29"/>
      <c r="AZ1081" s="29"/>
      <c r="BA1081" s="29"/>
      <c r="BB1081" s="29"/>
      <c r="BC1081" s="29"/>
      <c r="BD1081" s="29"/>
    </row>
    <row r="1082" spans="1:56" ht="14.25" customHeight="1" x14ac:dyDescent="0.3">
      <c r="A1082" s="29"/>
      <c r="B1082" s="29"/>
      <c r="C1082" s="29"/>
      <c r="D1082" s="38">
        <v>8</v>
      </c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29"/>
      <c r="AO1082" s="29"/>
      <c r="AP1082" s="29"/>
      <c r="AQ1082" s="29"/>
      <c r="AR1082" s="29"/>
      <c r="AS1082" s="29"/>
      <c r="AT1082" s="29"/>
      <c r="AU1082" s="29"/>
      <c r="AV1082" s="29"/>
      <c r="AW1082" s="29"/>
      <c r="AX1082" s="29"/>
      <c r="AY1082" s="29"/>
      <c r="AZ1082" s="29"/>
      <c r="BA1082" s="29"/>
      <c r="BB1082" s="29"/>
      <c r="BC1082" s="29"/>
      <c r="BD1082" s="29"/>
    </row>
    <row r="1083" spans="1:56" ht="14.25" customHeight="1" x14ac:dyDescent="0.3">
      <c r="A1083" s="29"/>
      <c r="B1083" s="29"/>
      <c r="C1083" s="29"/>
      <c r="D1083" s="38">
        <v>9</v>
      </c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29"/>
      <c r="Z1083" s="29"/>
      <c r="AA1083" s="29"/>
      <c r="AB1083" s="29"/>
      <c r="AC1083" s="29"/>
      <c r="AD1083" s="29"/>
      <c r="AE1083" s="29"/>
      <c r="AF1083" s="29"/>
      <c r="AG1083" s="29"/>
      <c r="AH1083" s="29"/>
      <c r="AI1083" s="29"/>
      <c r="AJ1083" s="29"/>
      <c r="AK1083" s="29"/>
      <c r="AL1083" s="29"/>
      <c r="AM1083" s="29"/>
      <c r="AN1083" s="29"/>
      <c r="AO1083" s="29"/>
      <c r="AP1083" s="29"/>
      <c r="AQ1083" s="29"/>
      <c r="AR1083" s="29"/>
      <c r="AS1083" s="29"/>
      <c r="AT1083" s="29"/>
      <c r="AU1083" s="29"/>
      <c r="AV1083" s="29"/>
      <c r="AW1083" s="29"/>
      <c r="AX1083" s="29"/>
      <c r="AY1083" s="29"/>
      <c r="AZ1083" s="29"/>
      <c r="BA1083" s="29"/>
      <c r="BB1083" s="29"/>
      <c r="BC1083" s="29"/>
      <c r="BD1083" s="29"/>
    </row>
    <row r="1084" spans="1:56" ht="14.25" customHeight="1" x14ac:dyDescent="0.3">
      <c r="A1084" s="29"/>
      <c r="B1084" s="29"/>
      <c r="C1084" s="29"/>
      <c r="D1084" s="38">
        <v>10</v>
      </c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29"/>
      <c r="AO1084" s="29"/>
      <c r="AP1084" s="29"/>
      <c r="AQ1084" s="29"/>
      <c r="AR1084" s="29"/>
      <c r="AS1084" s="29"/>
      <c r="AT1084" s="29"/>
      <c r="AU1084" s="29"/>
      <c r="AV1084" s="29"/>
      <c r="AW1084" s="29"/>
      <c r="AX1084" s="29"/>
      <c r="AY1084" s="29"/>
      <c r="AZ1084" s="29"/>
      <c r="BA1084" s="29"/>
      <c r="BB1084" s="29"/>
      <c r="BC1084" s="29"/>
      <c r="BD1084" s="29"/>
    </row>
    <row r="1085" spans="1:56" ht="14.25" customHeight="1" x14ac:dyDescent="0.3">
      <c r="A1085" s="29"/>
      <c r="B1085" s="29"/>
      <c r="C1085" s="29"/>
      <c r="D1085" s="38">
        <v>11</v>
      </c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  <c r="AX1085" s="29"/>
      <c r="AY1085" s="29"/>
      <c r="AZ1085" s="29"/>
      <c r="BA1085" s="29"/>
      <c r="BB1085" s="29"/>
      <c r="BC1085" s="29"/>
      <c r="BD1085" s="29"/>
    </row>
    <row r="1086" spans="1:56" ht="14.25" customHeight="1" x14ac:dyDescent="0.3">
      <c r="A1086" s="29"/>
      <c r="B1086" s="29"/>
      <c r="C1086" s="29"/>
      <c r="D1086" s="38">
        <v>12</v>
      </c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  <c r="AX1086" s="29"/>
      <c r="AY1086" s="29"/>
      <c r="AZ1086" s="29"/>
      <c r="BA1086" s="29"/>
      <c r="BB1086" s="29"/>
      <c r="BC1086" s="29"/>
      <c r="BD1086" s="29"/>
    </row>
    <row r="1087" spans="1:56" ht="14.25" customHeight="1" x14ac:dyDescent="0.3">
      <c r="A1087" s="29"/>
      <c r="B1087" s="29"/>
      <c r="C1087" s="29"/>
      <c r="D1087" s="38">
        <v>13</v>
      </c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  <c r="AX1087" s="29"/>
      <c r="AY1087" s="29"/>
      <c r="AZ1087" s="29"/>
      <c r="BA1087" s="29"/>
      <c r="BB1087" s="29"/>
      <c r="BC1087" s="29"/>
      <c r="BD1087" s="29"/>
    </row>
    <row r="1088" spans="1:56" ht="14.25" customHeight="1" x14ac:dyDescent="0.3">
      <c r="A1088" s="29"/>
      <c r="B1088" s="29"/>
      <c r="C1088" s="29"/>
      <c r="D1088" s="38">
        <v>14</v>
      </c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  <c r="AX1088" s="29"/>
      <c r="AY1088" s="29"/>
      <c r="AZ1088" s="29"/>
      <c r="BA1088" s="29"/>
      <c r="BB1088" s="29"/>
      <c r="BC1088" s="29"/>
      <c r="BD1088" s="29"/>
    </row>
    <row r="1089" spans="1:56" ht="14.25" customHeight="1" x14ac:dyDescent="0.3">
      <c r="A1089" s="29"/>
      <c r="B1089" s="29"/>
      <c r="C1089" s="29"/>
      <c r="D1089" s="38">
        <v>15</v>
      </c>
      <c r="E1089" s="29"/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/>
      <c r="AO1089" s="29"/>
      <c r="AP1089" s="29"/>
      <c r="AQ1089" s="29"/>
      <c r="AR1089" s="29"/>
      <c r="AS1089" s="29"/>
      <c r="AT1089" s="29"/>
      <c r="AU1089" s="29"/>
      <c r="AV1089" s="29"/>
      <c r="AW1089" s="29"/>
      <c r="AX1089" s="29"/>
      <c r="AY1089" s="29"/>
      <c r="AZ1089" s="29"/>
      <c r="BA1089" s="29"/>
      <c r="BB1089" s="29"/>
      <c r="BC1089" s="29"/>
      <c r="BD1089" s="29"/>
    </row>
    <row r="1090" spans="1:56" ht="14.25" customHeight="1" x14ac:dyDescent="0.3">
      <c r="A1090" s="29"/>
      <c r="B1090" s="29"/>
      <c r="C1090" s="29"/>
      <c r="D1090" s="38">
        <v>16</v>
      </c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  <c r="Y1090" s="29"/>
      <c r="Z1090" s="29"/>
      <c r="AA1090" s="29"/>
      <c r="AB1090" s="29"/>
      <c r="AC1090" s="29"/>
      <c r="AD1090" s="29"/>
      <c r="AE1090" s="29"/>
      <c r="AF1090" s="29"/>
      <c r="AG1090" s="29"/>
      <c r="AH1090" s="29"/>
      <c r="AI1090" s="29"/>
      <c r="AJ1090" s="29"/>
      <c r="AK1090" s="29"/>
      <c r="AL1090" s="29"/>
      <c r="AM1090" s="29"/>
      <c r="AN1090" s="29"/>
      <c r="AO1090" s="29"/>
      <c r="AP1090" s="29"/>
      <c r="AQ1090" s="29"/>
      <c r="AR1090" s="29"/>
      <c r="AS1090" s="29"/>
      <c r="AT1090" s="29"/>
      <c r="AU1090" s="29"/>
      <c r="AV1090" s="29"/>
      <c r="AW1090" s="29"/>
      <c r="AX1090" s="29"/>
      <c r="AY1090" s="29"/>
      <c r="AZ1090" s="29"/>
      <c r="BA1090" s="29"/>
      <c r="BB1090" s="29"/>
      <c r="BC1090" s="29"/>
      <c r="BD1090" s="29"/>
    </row>
    <row r="1091" spans="1:56" ht="14.25" customHeight="1" x14ac:dyDescent="0.3">
      <c r="A1091" s="29"/>
      <c r="B1091" s="29"/>
      <c r="C1091" s="29"/>
      <c r="D1091" s="38">
        <v>17</v>
      </c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29"/>
      <c r="AO1091" s="29"/>
      <c r="AP1091" s="29"/>
      <c r="AQ1091" s="29"/>
      <c r="AR1091" s="29"/>
      <c r="AS1091" s="29"/>
      <c r="AT1091" s="29"/>
      <c r="AU1091" s="29"/>
      <c r="AV1091" s="29"/>
      <c r="AW1091" s="29"/>
      <c r="AX1091" s="29"/>
      <c r="AY1091" s="29"/>
      <c r="AZ1091" s="29"/>
      <c r="BA1091" s="29"/>
      <c r="BB1091" s="29"/>
      <c r="BC1091" s="29"/>
      <c r="BD1091" s="29"/>
    </row>
    <row r="1092" spans="1:56" ht="14.25" customHeight="1" x14ac:dyDescent="0.3">
      <c r="A1092" s="29"/>
      <c r="B1092" s="29"/>
      <c r="C1092" s="29"/>
      <c r="D1092" s="38">
        <v>18</v>
      </c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29"/>
      <c r="AO1092" s="29"/>
      <c r="AP1092" s="29"/>
      <c r="AQ1092" s="29"/>
      <c r="AR1092" s="29"/>
      <c r="AS1092" s="29"/>
      <c r="AT1092" s="29"/>
      <c r="AU1092" s="29"/>
      <c r="AV1092" s="29"/>
      <c r="AW1092" s="29"/>
      <c r="AX1092" s="29"/>
      <c r="AY1092" s="29"/>
      <c r="AZ1092" s="29"/>
      <c r="BA1092" s="29"/>
      <c r="BB1092" s="29"/>
      <c r="BC1092" s="29"/>
      <c r="BD1092" s="29"/>
    </row>
    <row r="1093" spans="1:56" ht="14.25" customHeight="1" x14ac:dyDescent="0.3">
      <c r="A1093" s="29"/>
      <c r="B1093" s="29"/>
      <c r="C1093" s="29"/>
      <c r="D1093" s="38">
        <v>19</v>
      </c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9"/>
      <c r="AK1093" s="29"/>
      <c r="AL1093" s="29"/>
      <c r="AM1093" s="29"/>
      <c r="AN1093" s="29"/>
      <c r="AO1093" s="29"/>
      <c r="AP1093" s="29"/>
      <c r="AQ1093" s="29"/>
      <c r="AR1093" s="29"/>
      <c r="AS1093" s="29"/>
      <c r="AT1093" s="29"/>
      <c r="AU1093" s="29"/>
      <c r="AV1093" s="29"/>
      <c r="AW1093" s="29"/>
      <c r="AX1093" s="29"/>
      <c r="AY1093" s="29"/>
      <c r="AZ1093" s="29"/>
      <c r="BA1093" s="29"/>
      <c r="BB1093" s="29"/>
      <c r="BC1093" s="29"/>
      <c r="BD1093" s="29"/>
    </row>
    <row r="1094" spans="1:56" ht="14.25" customHeight="1" x14ac:dyDescent="0.3">
      <c r="A1094" s="29"/>
      <c r="B1094" s="29"/>
      <c r="C1094" s="29"/>
      <c r="D1094" s="38">
        <v>20</v>
      </c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  <c r="AP1094" s="29"/>
      <c r="AQ1094" s="29"/>
      <c r="AR1094" s="29"/>
      <c r="AS1094" s="29"/>
      <c r="AT1094" s="29"/>
      <c r="AU1094" s="29"/>
      <c r="AV1094" s="29"/>
      <c r="AW1094" s="29"/>
      <c r="AX1094" s="29"/>
      <c r="AY1094" s="29"/>
      <c r="AZ1094" s="29"/>
      <c r="BA1094" s="29"/>
      <c r="BB1094" s="29"/>
      <c r="BC1094" s="29"/>
      <c r="BD1094" s="29"/>
    </row>
    <row r="1095" spans="1:56" ht="14.25" customHeight="1" x14ac:dyDescent="0.3">
      <c r="A1095" s="29"/>
      <c r="B1095" s="29"/>
      <c r="C1095" s="29"/>
      <c r="D1095" s="38">
        <v>21</v>
      </c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29"/>
      <c r="AO1095" s="29"/>
      <c r="AP1095" s="29"/>
      <c r="AQ1095" s="29"/>
      <c r="AR1095" s="29"/>
      <c r="AS1095" s="29"/>
      <c r="AT1095" s="29"/>
      <c r="AU1095" s="29"/>
      <c r="AV1095" s="29"/>
      <c r="AW1095" s="29"/>
      <c r="AX1095" s="29"/>
      <c r="AY1095" s="29"/>
      <c r="AZ1095" s="29"/>
      <c r="BA1095" s="29"/>
      <c r="BB1095" s="29"/>
      <c r="BC1095" s="29"/>
      <c r="BD1095" s="29"/>
    </row>
    <row r="1096" spans="1:56" ht="14.25" customHeight="1" x14ac:dyDescent="0.3">
      <c r="A1096" s="29"/>
      <c r="B1096" s="29"/>
      <c r="C1096" s="29"/>
      <c r="D1096" s="38">
        <v>22</v>
      </c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29"/>
      <c r="AN1096" s="29"/>
      <c r="AO1096" s="29"/>
      <c r="AP1096" s="29"/>
      <c r="AQ1096" s="29"/>
      <c r="AR1096" s="29"/>
      <c r="AS1096" s="29"/>
      <c r="AT1096" s="29"/>
      <c r="AU1096" s="29"/>
      <c r="AV1096" s="29"/>
      <c r="AW1096" s="29"/>
      <c r="AX1096" s="29"/>
      <c r="AY1096" s="29"/>
      <c r="AZ1096" s="29"/>
      <c r="BA1096" s="29"/>
      <c r="BB1096" s="29"/>
      <c r="BC1096" s="29"/>
      <c r="BD1096" s="29"/>
    </row>
    <row r="1097" spans="1:56" ht="14.25" customHeight="1" x14ac:dyDescent="0.3">
      <c r="A1097" s="29"/>
      <c r="B1097" s="29"/>
      <c r="C1097" s="29"/>
      <c r="D1097" s="38">
        <v>23</v>
      </c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29"/>
      <c r="AO1097" s="29"/>
      <c r="AP1097" s="29"/>
      <c r="AQ1097" s="29"/>
      <c r="AR1097" s="29"/>
      <c r="AS1097" s="29"/>
      <c r="AT1097" s="29"/>
      <c r="AU1097" s="29"/>
      <c r="AV1097" s="29"/>
      <c r="AW1097" s="29"/>
      <c r="AX1097" s="29"/>
      <c r="AY1097" s="29"/>
      <c r="AZ1097" s="29"/>
      <c r="BA1097" s="29"/>
      <c r="BB1097" s="29"/>
      <c r="BC1097" s="29"/>
      <c r="BD1097" s="29"/>
    </row>
    <row r="1098" spans="1:56" ht="14.25" customHeight="1" x14ac:dyDescent="0.3">
      <c r="A1098" s="29"/>
      <c r="B1098" s="29"/>
      <c r="C1098" s="29"/>
      <c r="D1098" s="38">
        <v>24</v>
      </c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  <c r="AB1098" s="29"/>
      <c r="AC1098" s="29"/>
      <c r="AD1098" s="29"/>
      <c r="AE1098" s="29"/>
      <c r="AF1098" s="29"/>
      <c r="AG1098" s="29"/>
      <c r="AH1098" s="29"/>
      <c r="AI1098" s="29"/>
      <c r="AJ1098" s="29"/>
      <c r="AK1098" s="29"/>
      <c r="AL1098" s="29"/>
      <c r="AM1098" s="29"/>
      <c r="AN1098" s="29"/>
      <c r="AO1098" s="29"/>
      <c r="AP1098" s="29"/>
      <c r="AQ1098" s="29"/>
      <c r="AR1098" s="29"/>
      <c r="AS1098" s="29"/>
      <c r="AT1098" s="29"/>
      <c r="AU1098" s="29"/>
      <c r="AV1098" s="29"/>
      <c r="AW1098" s="29"/>
      <c r="AX1098" s="29"/>
      <c r="AY1098" s="29"/>
      <c r="AZ1098" s="29"/>
      <c r="BA1098" s="29"/>
      <c r="BB1098" s="29"/>
      <c r="BC1098" s="29"/>
      <c r="BD1098" s="29"/>
    </row>
    <row r="1099" spans="1:56" ht="14.25" customHeight="1" x14ac:dyDescent="0.3">
      <c r="A1099" s="29"/>
      <c r="B1099" s="29"/>
      <c r="C1099" s="29"/>
      <c r="D1099" s="38">
        <v>25</v>
      </c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  <c r="AB1099" s="29"/>
      <c r="AC1099" s="29"/>
      <c r="AD1099" s="29"/>
      <c r="AE1099" s="29"/>
      <c r="AF1099" s="29"/>
      <c r="AG1099" s="29"/>
      <c r="AH1099" s="29"/>
      <c r="AI1099" s="29"/>
      <c r="AJ1099" s="29"/>
      <c r="AK1099" s="29"/>
      <c r="AL1099" s="29"/>
      <c r="AM1099" s="29"/>
      <c r="AN1099" s="29"/>
      <c r="AO1099" s="29"/>
      <c r="AP1099" s="29"/>
      <c r="AQ1099" s="29"/>
      <c r="AR1099" s="29"/>
      <c r="AS1099" s="29"/>
      <c r="AT1099" s="29"/>
      <c r="AU1099" s="29"/>
      <c r="AV1099" s="29"/>
      <c r="AW1099" s="29"/>
      <c r="AX1099" s="29"/>
      <c r="AY1099" s="29"/>
      <c r="AZ1099" s="29"/>
      <c r="BA1099" s="29"/>
      <c r="BB1099" s="29"/>
      <c r="BC1099" s="29"/>
      <c r="BD1099" s="29"/>
    </row>
    <row r="1100" spans="1:56" ht="14.25" customHeight="1" x14ac:dyDescent="0.3">
      <c r="A1100" s="29"/>
      <c r="B1100" s="29"/>
      <c r="C1100" s="29"/>
      <c r="D1100" s="38">
        <v>26</v>
      </c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/>
      <c r="AQ1100" s="29"/>
      <c r="AR1100" s="29"/>
      <c r="AS1100" s="29"/>
      <c r="AT1100" s="29"/>
      <c r="AU1100" s="29"/>
      <c r="AV1100" s="29"/>
      <c r="AW1100" s="29"/>
      <c r="AX1100" s="29"/>
      <c r="AY1100" s="29"/>
      <c r="AZ1100" s="29"/>
      <c r="BA1100" s="29"/>
      <c r="BB1100" s="29"/>
      <c r="BC1100" s="29"/>
      <c r="BD1100" s="29"/>
    </row>
    <row r="1101" spans="1:56" ht="14.25" customHeight="1" x14ac:dyDescent="0.3">
      <c r="A1101" s="29"/>
      <c r="B1101" s="29"/>
      <c r="C1101" s="29"/>
      <c r="D1101" s="38">
        <v>27</v>
      </c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29"/>
      <c r="AN1101" s="29"/>
      <c r="AO1101" s="29"/>
      <c r="AP1101" s="29"/>
      <c r="AQ1101" s="29"/>
      <c r="AR1101" s="29"/>
      <c r="AS1101" s="29"/>
      <c r="AT1101" s="29"/>
      <c r="AU1101" s="29"/>
      <c r="AV1101" s="29"/>
      <c r="AW1101" s="29"/>
      <c r="AX1101" s="29"/>
      <c r="AY1101" s="29"/>
      <c r="AZ1101" s="29"/>
      <c r="BA1101" s="29"/>
      <c r="BB1101" s="29"/>
      <c r="BC1101" s="29"/>
      <c r="BD1101" s="29"/>
    </row>
    <row r="1102" spans="1:56" ht="14.25" customHeight="1" x14ac:dyDescent="0.3">
      <c r="A1102" s="29"/>
      <c r="B1102" s="29"/>
      <c r="C1102" s="29"/>
      <c r="D1102" s="38">
        <v>28</v>
      </c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  <c r="AB1102" s="29"/>
      <c r="AC1102" s="29"/>
      <c r="AD1102" s="29"/>
      <c r="AE1102" s="29"/>
      <c r="AF1102" s="29"/>
      <c r="AG1102" s="29"/>
      <c r="AH1102" s="29"/>
      <c r="AI1102" s="29"/>
      <c r="AJ1102" s="29"/>
      <c r="AK1102" s="29"/>
      <c r="AL1102" s="29"/>
      <c r="AM1102" s="29"/>
      <c r="AN1102" s="29"/>
      <c r="AO1102" s="29"/>
      <c r="AP1102" s="29"/>
      <c r="AQ1102" s="29"/>
      <c r="AR1102" s="29"/>
      <c r="AS1102" s="29"/>
      <c r="AT1102" s="29"/>
      <c r="AU1102" s="29"/>
      <c r="AV1102" s="29"/>
      <c r="AW1102" s="29"/>
      <c r="AX1102" s="29"/>
      <c r="AY1102" s="29"/>
      <c r="AZ1102" s="29"/>
      <c r="BA1102" s="29"/>
      <c r="BB1102" s="29"/>
      <c r="BC1102" s="29"/>
      <c r="BD1102" s="29"/>
    </row>
    <row r="1103" spans="1:56" ht="14.25" customHeight="1" x14ac:dyDescent="0.3">
      <c r="A1103" s="29"/>
      <c r="B1103" s="29"/>
      <c r="C1103" s="29"/>
      <c r="D1103" s="38">
        <v>29</v>
      </c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29"/>
      <c r="AO1103" s="29"/>
      <c r="AP1103" s="29"/>
      <c r="AQ1103" s="29"/>
      <c r="AR1103" s="29"/>
      <c r="AS1103" s="29"/>
      <c r="AT1103" s="29"/>
      <c r="AU1103" s="29"/>
      <c r="AV1103" s="29"/>
      <c r="AW1103" s="29"/>
      <c r="AX1103" s="29"/>
      <c r="AY1103" s="29"/>
      <c r="AZ1103" s="29"/>
      <c r="BA1103" s="29"/>
      <c r="BB1103" s="29"/>
      <c r="BC1103" s="29"/>
      <c r="BD1103" s="29"/>
    </row>
    <row r="1104" spans="1:56" ht="14.25" customHeight="1" x14ac:dyDescent="0.3">
      <c r="A1104" s="29"/>
      <c r="B1104" s="29"/>
      <c r="C1104" s="29"/>
      <c r="D1104" s="38">
        <v>30</v>
      </c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29"/>
      <c r="AO1104" s="29"/>
      <c r="AP1104" s="29"/>
      <c r="AQ1104" s="29"/>
      <c r="AR1104" s="29"/>
      <c r="AS1104" s="29"/>
      <c r="AT1104" s="29"/>
      <c r="AU1104" s="29"/>
      <c r="AV1104" s="29"/>
      <c r="AW1104" s="29"/>
      <c r="AX1104" s="29"/>
      <c r="AY1104" s="29"/>
      <c r="AZ1104" s="29"/>
      <c r="BA1104" s="29"/>
      <c r="BB1104" s="29"/>
      <c r="BC1104" s="29"/>
      <c r="BD1104" s="29"/>
    </row>
    <row r="1105" spans="1:56" ht="14.25" customHeight="1" x14ac:dyDescent="0.3">
      <c r="A1105" s="29"/>
      <c r="B1105" s="29"/>
      <c r="C1105" s="29"/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29"/>
      <c r="AC1105" s="29"/>
      <c r="AD1105" s="29"/>
      <c r="AE1105" s="29"/>
      <c r="AF1105" s="29"/>
      <c r="AG1105" s="29"/>
      <c r="AH1105" s="29"/>
      <c r="AI1105" s="29"/>
      <c r="AJ1105" s="29"/>
      <c r="AK1105" s="29"/>
      <c r="AL1105" s="29"/>
      <c r="AM1105" s="29"/>
      <c r="AN1105" s="29"/>
      <c r="AO1105" s="29"/>
      <c r="AP1105" s="29"/>
      <c r="AQ1105" s="29"/>
      <c r="AR1105" s="29"/>
      <c r="AS1105" s="29"/>
      <c r="AT1105" s="29"/>
      <c r="AU1105" s="29"/>
      <c r="AV1105" s="29"/>
      <c r="AW1105" s="29"/>
      <c r="AX1105" s="29"/>
      <c r="AY1105" s="29"/>
      <c r="AZ1105" s="29"/>
      <c r="BA1105" s="29"/>
      <c r="BB1105" s="29"/>
      <c r="BC1105" s="29"/>
      <c r="BD1105" s="29"/>
    </row>
    <row r="1106" spans="1:56" ht="14.25" customHeight="1" x14ac:dyDescent="0.3">
      <c r="A1106" s="29"/>
      <c r="B1106" s="29"/>
      <c r="C1106" s="29"/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  <c r="AB1106" s="29"/>
      <c r="AC1106" s="29"/>
      <c r="AD1106" s="29"/>
      <c r="AE1106" s="29"/>
      <c r="AF1106" s="29"/>
      <c r="AG1106" s="29"/>
      <c r="AH1106" s="29"/>
      <c r="AI1106" s="29"/>
      <c r="AJ1106" s="29"/>
      <c r="AK1106" s="29"/>
      <c r="AL1106" s="29"/>
      <c r="AM1106" s="29"/>
      <c r="AN1106" s="29"/>
      <c r="AO1106" s="29"/>
      <c r="AP1106" s="29"/>
      <c r="AQ1106" s="29"/>
      <c r="AR1106" s="29"/>
      <c r="AS1106" s="29"/>
      <c r="AT1106" s="29"/>
      <c r="AU1106" s="29"/>
      <c r="AV1106" s="29"/>
      <c r="AW1106" s="29"/>
      <c r="AX1106" s="29"/>
      <c r="AY1106" s="29"/>
      <c r="AZ1106" s="29"/>
      <c r="BA1106" s="29"/>
      <c r="BB1106" s="29"/>
      <c r="BC1106" s="29"/>
      <c r="BD1106" s="29"/>
    </row>
    <row r="1107" spans="1:56" ht="14.25" customHeight="1" x14ac:dyDescent="0.3">
      <c r="A1107" s="29"/>
      <c r="B1107" s="29"/>
      <c r="C1107" s="29"/>
      <c r="D1107" s="35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29"/>
      <c r="AG1107" s="29"/>
      <c r="AH1107" s="29"/>
      <c r="AI1107" s="29"/>
      <c r="AJ1107" s="29"/>
      <c r="AK1107" s="29"/>
      <c r="AL1107" s="29"/>
      <c r="AM1107" s="29"/>
      <c r="AN1107" s="29"/>
      <c r="AO1107" s="29"/>
      <c r="AP1107" s="29"/>
      <c r="AQ1107" s="29"/>
      <c r="AR1107" s="29"/>
      <c r="AS1107" s="29"/>
      <c r="AT1107" s="29"/>
      <c r="AU1107" s="29"/>
      <c r="AV1107" s="29"/>
      <c r="AW1107" s="29"/>
      <c r="AX1107" s="29"/>
      <c r="AY1107" s="29"/>
      <c r="AZ1107" s="29"/>
      <c r="BA1107" s="29"/>
      <c r="BB1107" s="29"/>
      <c r="BC1107" s="29"/>
      <c r="BD1107" s="29"/>
    </row>
    <row r="1108" spans="1:56" ht="14.25" customHeight="1" x14ac:dyDescent="0.3">
      <c r="A1108" s="29"/>
      <c r="B1108" s="29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29"/>
      <c r="AN1108" s="29"/>
      <c r="AO1108" s="29"/>
      <c r="AP1108" s="29"/>
      <c r="AQ1108" s="29"/>
      <c r="AR1108" s="29"/>
      <c r="AS1108" s="29"/>
      <c r="AT1108" s="29"/>
      <c r="AU1108" s="29"/>
      <c r="AV1108" s="29"/>
      <c r="AW1108" s="29"/>
      <c r="AX1108" s="29"/>
      <c r="AY1108" s="29"/>
      <c r="AZ1108" s="29"/>
      <c r="BA1108" s="29"/>
      <c r="BB1108" s="29"/>
      <c r="BC1108" s="29"/>
      <c r="BD1108" s="29"/>
    </row>
  </sheetData>
  <sheetProtection sheet="1" objects="1" scenarios="1"/>
  <mergeCells count="9">
    <mergeCell ref="J6:J7"/>
    <mergeCell ref="K6:K7"/>
    <mergeCell ref="A1:K1"/>
    <mergeCell ref="A2:K2"/>
    <mergeCell ref="B6:B7"/>
    <mergeCell ref="F6:F7"/>
    <mergeCell ref="G6:G7"/>
    <mergeCell ref="H6:H7"/>
    <mergeCell ref="I6:I7"/>
  </mergeCells>
  <dataValidations count="4">
    <dataValidation type="decimal" allowBlank="1" showErrorMessage="1" errorTitle="ERRORE" error="Formato o numero inserito non valido!" sqref="C8:D28" xr:uid="{00000000-0002-0000-0100-000000000000}">
      <formula1>1</formula1>
      <formula2>1000</formula2>
    </dataValidation>
    <dataValidation type="decimal" allowBlank="1" showErrorMessage="1" errorTitle="ERRORE" error="Il valore inserito è maggiore rispetto al numero di allievi previsti in progetto oppure non è stato inserito alcun valore come allievi previsti!" sqref="E8:E28" xr:uid="{00000000-0002-0000-0100-000001000000}">
      <formula1>1</formula1>
      <formula2>D8</formula2>
    </dataValidation>
    <dataValidation type="list" allowBlank="1" showErrorMessage="1" sqref="B29" xr:uid="{00000000-0002-0000-0100-000002000000}">
      <formula1>$B$66:$B$70</formula1>
    </dataValidation>
    <dataValidation type="decimal" allowBlank="1" showInputMessage="1" showErrorMessage="1" prompt="ERRORE - Importo o formato non valido!" sqref="D4" xr:uid="{00000000-0002-0000-0100-000003000000}">
      <formula1>1</formula1>
      <formula2>1000000</formula2>
    </dataValidation>
  </dataValidations>
  <pageMargins left="0.70866141732283472" right="0.70866141732283472" top="0.74803149606299213" bottom="0.74803149606299213" header="0" footer="0"/>
  <pageSetup paperSize="9" scale="56" orientation="landscape" blackAndWhite="1" r:id="rId1"/>
  <headerFooter>
    <oddHeader>&amp;RAllegato 1 - Prospetto di  simulazione costo a preventivo e consuntivo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BE1109"/>
  <sheetViews>
    <sheetView topLeftCell="A5" workbookViewId="0">
      <selection activeCell="E22" sqref="E22"/>
    </sheetView>
  </sheetViews>
  <sheetFormatPr defaultColWidth="12.59765625" defaultRowHeight="15" customHeight="1" x14ac:dyDescent="0.25"/>
  <cols>
    <col min="1" max="1" width="32.09765625" customWidth="1"/>
    <col min="2" max="2" width="11.69921875" customWidth="1"/>
    <col min="3" max="3" width="13" customWidth="1"/>
    <col min="4" max="4" width="9" customWidth="1"/>
    <col min="5" max="5" width="14.19921875" customWidth="1"/>
    <col min="6" max="6" width="14" customWidth="1"/>
    <col min="7" max="7" width="10.09765625" customWidth="1"/>
    <col min="8" max="8" width="11.8984375" customWidth="1"/>
    <col min="9" max="9" width="13.5" customWidth="1"/>
    <col min="10" max="10" width="11.59765625" customWidth="1"/>
    <col min="11" max="11" width="11.09765625" customWidth="1"/>
    <col min="12" max="12" width="14" customWidth="1"/>
    <col min="13" max="14" width="8" customWidth="1"/>
    <col min="15" max="15" width="8.09765625" customWidth="1"/>
    <col min="16" max="16" width="9.59765625" customWidth="1"/>
    <col min="17" max="54" width="8" customWidth="1"/>
    <col min="55" max="55" width="8.8984375" customWidth="1"/>
    <col min="56" max="57" width="8" customWidth="1"/>
  </cols>
  <sheetData>
    <row r="1" spans="1:57" ht="21.75" customHeight="1" x14ac:dyDescent="0.3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21.75" customHeight="1" x14ac:dyDescent="0.3">
      <c r="A2" s="60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27" customHeight="1" x14ac:dyDescent="0.3">
      <c r="A4" s="2" t="s">
        <v>4</v>
      </c>
      <c r="B4" s="2"/>
      <c r="C4" s="2"/>
      <c r="D4" s="1"/>
      <c r="E4" s="3" t="s">
        <v>5</v>
      </c>
      <c r="F4" s="2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8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22.25" customHeight="1" x14ac:dyDescent="0.25">
      <c r="A6" s="5" t="s">
        <v>6</v>
      </c>
      <c r="B6" s="63" t="s">
        <v>7</v>
      </c>
      <c r="C6" s="5" t="s">
        <v>8</v>
      </c>
      <c r="D6" s="5" t="s">
        <v>9</v>
      </c>
      <c r="E6" s="63" t="s">
        <v>10</v>
      </c>
      <c r="F6" s="63" t="s">
        <v>11</v>
      </c>
      <c r="G6" s="5" t="s">
        <v>12</v>
      </c>
      <c r="H6" s="58" t="s">
        <v>24</v>
      </c>
      <c r="I6" s="58" t="s">
        <v>25</v>
      </c>
      <c r="J6" s="58" t="s">
        <v>26</v>
      </c>
      <c r="K6" s="58" t="s">
        <v>27</v>
      </c>
      <c r="L6" s="58" t="s">
        <v>21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01.25" customHeight="1" x14ac:dyDescent="0.25">
      <c r="A7" s="7" t="s">
        <v>23</v>
      </c>
      <c r="B7" s="59"/>
      <c r="C7" s="7" t="s">
        <v>28</v>
      </c>
      <c r="D7" s="7" t="s">
        <v>29</v>
      </c>
      <c r="E7" s="59"/>
      <c r="F7" s="59"/>
      <c r="G7" s="7" t="s">
        <v>30</v>
      </c>
      <c r="H7" s="59"/>
      <c r="I7" s="59"/>
      <c r="J7" s="59"/>
      <c r="K7" s="59"/>
      <c r="L7" s="59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24.75" customHeight="1" x14ac:dyDescent="0.3">
      <c r="A8" s="22"/>
      <c r="B8" s="8" t="s">
        <v>33</v>
      </c>
      <c r="C8" s="24"/>
      <c r="D8" s="24"/>
      <c r="E8" s="26">
        <f t="shared" ref="E8:E28" si="0">D8*80%</f>
        <v>0</v>
      </c>
      <c r="F8" s="26">
        <f t="shared" ref="F8:F28" si="1">CEILING(E8,1)</f>
        <v>0</v>
      </c>
      <c r="G8" s="24"/>
      <c r="H8" s="47">
        <f t="shared" ref="H8:H28" si="2">IF(OR(ISBLANK($F$4),ISBLANK(A8),ISBLANK(C8),ISBLANK(D8)),,$O$8)</f>
        <v>0</v>
      </c>
      <c r="I8" s="39">
        <f t="shared" ref="I8:I28" si="3">IF(OR(ISBLANK($F$4),ISBLANK(A8),ISBLANK(C8),ISBLANK(D8)),,$F$4/COUNT($D$8:$D$28))</f>
        <v>0</v>
      </c>
      <c r="J8" s="28">
        <f t="shared" ref="J8:J28" si="4">IF(OR(ISBLANK(A8),ISBLANK(G8),G8&lt;=0),,IF(G8/F8&lt;1,((I8/D8)*G8)+(I8*0.2),I8))</f>
        <v>0</v>
      </c>
      <c r="K8" s="39">
        <f t="shared" ref="K8:K28" si="5">IFERROR((I8-J8)/I8*100,0)</f>
        <v>0</v>
      </c>
      <c r="L8" s="28">
        <f t="shared" ref="L8:L28" si="6">J8</f>
        <v>0</v>
      </c>
      <c r="M8" s="10"/>
      <c r="N8" s="1"/>
      <c r="O8" s="11">
        <v>3500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9">
        <f t="shared" ref="BC8:BC29" si="7">IF(G8&lt;F8,I8/D8*G8,I8)</f>
        <v>0</v>
      </c>
      <c r="BD8" s="1"/>
      <c r="BE8" s="1">
        <f t="shared" ref="BE8:BE29" si="8">C8*D8</f>
        <v>0</v>
      </c>
    </row>
    <row r="9" spans="1:57" ht="24.75" customHeight="1" x14ac:dyDescent="0.3">
      <c r="A9" s="22"/>
      <c r="B9" s="8" t="s">
        <v>33</v>
      </c>
      <c r="C9" s="24"/>
      <c r="D9" s="24"/>
      <c r="E9" s="26">
        <f t="shared" si="0"/>
        <v>0</v>
      </c>
      <c r="F9" s="26">
        <f t="shared" si="1"/>
        <v>0</v>
      </c>
      <c r="G9" s="24"/>
      <c r="H9" s="47">
        <f t="shared" si="2"/>
        <v>0</v>
      </c>
      <c r="I9" s="39">
        <f t="shared" si="3"/>
        <v>0</v>
      </c>
      <c r="J9" s="28">
        <f t="shared" si="4"/>
        <v>0</v>
      </c>
      <c r="K9" s="39">
        <f t="shared" si="5"/>
        <v>0</v>
      </c>
      <c r="L9" s="28">
        <f t="shared" si="6"/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9">
        <f t="shared" si="7"/>
        <v>0</v>
      </c>
      <c r="BD9" s="1"/>
      <c r="BE9" s="1">
        <f t="shared" si="8"/>
        <v>0</v>
      </c>
    </row>
    <row r="10" spans="1:57" ht="24.75" customHeight="1" x14ac:dyDescent="0.3">
      <c r="A10" s="22"/>
      <c r="B10" s="8" t="s">
        <v>33</v>
      </c>
      <c r="C10" s="24"/>
      <c r="D10" s="24"/>
      <c r="E10" s="26">
        <f t="shared" si="0"/>
        <v>0</v>
      </c>
      <c r="F10" s="26">
        <f t="shared" si="1"/>
        <v>0</v>
      </c>
      <c r="G10" s="24"/>
      <c r="H10" s="47">
        <f t="shared" si="2"/>
        <v>0</v>
      </c>
      <c r="I10" s="39">
        <f t="shared" si="3"/>
        <v>0</v>
      </c>
      <c r="J10" s="28">
        <f t="shared" si="4"/>
        <v>0</v>
      </c>
      <c r="K10" s="39">
        <f t="shared" si="5"/>
        <v>0</v>
      </c>
      <c r="L10" s="28">
        <f t="shared" si="6"/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9">
        <f t="shared" si="7"/>
        <v>0</v>
      </c>
      <c r="BD10" s="1"/>
      <c r="BE10" s="1">
        <f t="shared" si="8"/>
        <v>0</v>
      </c>
    </row>
    <row r="11" spans="1:57" ht="24.75" customHeight="1" x14ac:dyDescent="0.3">
      <c r="A11" s="22"/>
      <c r="B11" s="8" t="s">
        <v>33</v>
      </c>
      <c r="C11" s="24"/>
      <c r="D11" s="24"/>
      <c r="E11" s="26">
        <f t="shared" si="0"/>
        <v>0</v>
      </c>
      <c r="F11" s="26">
        <f t="shared" si="1"/>
        <v>0</v>
      </c>
      <c r="G11" s="24"/>
      <c r="H11" s="47">
        <f t="shared" si="2"/>
        <v>0</v>
      </c>
      <c r="I11" s="39">
        <f t="shared" si="3"/>
        <v>0</v>
      </c>
      <c r="J11" s="28">
        <f t="shared" si="4"/>
        <v>0</v>
      </c>
      <c r="K11" s="39">
        <f t="shared" si="5"/>
        <v>0</v>
      </c>
      <c r="L11" s="28">
        <f t="shared" si="6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9">
        <f t="shared" si="7"/>
        <v>0</v>
      </c>
      <c r="BD11" s="1"/>
      <c r="BE11" s="1">
        <f t="shared" si="8"/>
        <v>0</v>
      </c>
    </row>
    <row r="12" spans="1:57" ht="24.75" customHeight="1" x14ac:dyDescent="0.3">
      <c r="A12" s="22"/>
      <c r="B12" s="8" t="s">
        <v>33</v>
      </c>
      <c r="C12" s="24"/>
      <c r="D12" s="24"/>
      <c r="E12" s="26">
        <f t="shared" si="0"/>
        <v>0</v>
      </c>
      <c r="F12" s="26">
        <f t="shared" si="1"/>
        <v>0</v>
      </c>
      <c r="G12" s="24"/>
      <c r="H12" s="47">
        <f t="shared" si="2"/>
        <v>0</v>
      </c>
      <c r="I12" s="39">
        <f t="shared" si="3"/>
        <v>0</v>
      </c>
      <c r="J12" s="28">
        <f t="shared" si="4"/>
        <v>0</v>
      </c>
      <c r="K12" s="39">
        <f t="shared" si="5"/>
        <v>0</v>
      </c>
      <c r="L12" s="28">
        <f t="shared" si="6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9">
        <f t="shared" si="7"/>
        <v>0</v>
      </c>
      <c r="BD12" s="1"/>
      <c r="BE12" s="1">
        <f t="shared" si="8"/>
        <v>0</v>
      </c>
    </row>
    <row r="13" spans="1:57" ht="24.75" customHeight="1" x14ac:dyDescent="0.3">
      <c r="A13" s="22"/>
      <c r="B13" s="8" t="s">
        <v>33</v>
      </c>
      <c r="C13" s="24"/>
      <c r="D13" s="24"/>
      <c r="E13" s="26">
        <f t="shared" si="0"/>
        <v>0</v>
      </c>
      <c r="F13" s="26">
        <f t="shared" si="1"/>
        <v>0</v>
      </c>
      <c r="G13" s="24"/>
      <c r="H13" s="47">
        <f t="shared" si="2"/>
        <v>0</v>
      </c>
      <c r="I13" s="39">
        <f t="shared" si="3"/>
        <v>0</v>
      </c>
      <c r="J13" s="28">
        <f t="shared" si="4"/>
        <v>0</v>
      </c>
      <c r="K13" s="39">
        <f t="shared" si="5"/>
        <v>0</v>
      </c>
      <c r="L13" s="28">
        <f t="shared" si="6"/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9">
        <f t="shared" si="7"/>
        <v>0</v>
      </c>
      <c r="BD13" s="1"/>
      <c r="BE13" s="1">
        <f t="shared" si="8"/>
        <v>0</v>
      </c>
    </row>
    <row r="14" spans="1:57" ht="24.75" customHeight="1" x14ac:dyDescent="0.3">
      <c r="A14" s="22"/>
      <c r="B14" s="8" t="s">
        <v>33</v>
      </c>
      <c r="C14" s="24"/>
      <c r="D14" s="24"/>
      <c r="E14" s="26">
        <f t="shared" si="0"/>
        <v>0</v>
      </c>
      <c r="F14" s="26">
        <f t="shared" si="1"/>
        <v>0</v>
      </c>
      <c r="G14" s="24"/>
      <c r="H14" s="47">
        <f t="shared" si="2"/>
        <v>0</v>
      </c>
      <c r="I14" s="39">
        <f t="shared" si="3"/>
        <v>0</v>
      </c>
      <c r="J14" s="28">
        <f t="shared" si="4"/>
        <v>0</v>
      </c>
      <c r="K14" s="39">
        <f t="shared" si="5"/>
        <v>0</v>
      </c>
      <c r="L14" s="28">
        <f t="shared" si="6"/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9">
        <f t="shared" si="7"/>
        <v>0</v>
      </c>
      <c r="BD14" s="1"/>
      <c r="BE14" s="1">
        <f t="shared" si="8"/>
        <v>0</v>
      </c>
    </row>
    <row r="15" spans="1:57" ht="24.75" customHeight="1" x14ac:dyDescent="0.3">
      <c r="A15" s="22"/>
      <c r="B15" s="8" t="s">
        <v>33</v>
      </c>
      <c r="C15" s="24"/>
      <c r="D15" s="24"/>
      <c r="E15" s="26">
        <f t="shared" si="0"/>
        <v>0</v>
      </c>
      <c r="F15" s="26">
        <f t="shared" si="1"/>
        <v>0</v>
      </c>
      <c r="G15" s="24"/>
      <c r="H15" s="47">
        <f t="shared" si="2"/>
        <v>0</v>
      </c>
      <c r="I15" s="39">
        <f t="shared" si="3"/>
        <v>0</v>
      </c>
      <c r="J15" s="28">
        <f t="shared" si="4"/>
        <v>0</v>
      </c>
      <c r="K15" s="39">
        <f t="shared" si="5"/>
        <v>0</v>
      </c>
      <c r="L15" s="28">
        <f t="shared" si="6"/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9">
        <f t="shared" si="7"/>
        <v>0</v>
      </c>
      <c r="BD15" s="1"/>
      <c r="BE15" s="1">
        <f t="shared" si="8"/>
        <v>0</v>
      </c>
    </row>
    <row r="16" spans="1:57" ht="24.75" customHeight="1" x14ac:dyDescent="0.3">
      <c r="A16" s="22"/>
      <c r="B16" s="8" t="s">
        <v>33</v>
      </c>
      <c r="C16" s="24"/>
      <c r="D16" s="24"/>
      <c r="E16" s="26">
        <f t="shared" si="0"/>
        <v>0</v>
      </c>
      <c r="F16" s="26">
        <f t="shared" si="1"/>
        <v>0</v>
      </c>
      <c r="G16" s="24"/>
      <c r="H16" s="47">
        <f t="shared" si="2"/>
        <v>0</v>
      </c>
      <c r="I16" s="39">
        <f t="shared" si="3"/>
        <v>0</v>
      </c>
      <c r="J16" s="28">
        <f t="shared" si="4"/>
        <v>0</v>
      </c>
      <c r="K16" s="39">
        <f t="shared" si="5"/>
        <v>0</v>
      </c>
      <c r="L16" s="28">
        <f t="shared" si="6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9">
        <f t="shared" si="7"/>
        <v>0</v>
      </c>
      <c r="BD16" s="1"/>
      <c r="BE16" s="1">
        <f t="shared" si="8"/>
        <v>0</v>
      </c>
    </row>
    <row r="17" spans="1:57" ht="24.75" customHeight="1" x14ac:dyDescent="0.3">
      <c r="A17" s="22"/>
      <c r="B17" s="8" t="s">
        <v>33</v>
      </c>
      <c r="C17" s="24"/>
      <c r="D17" s="24"/>
      <c r="E17" s="26">
        <f t="shared" si="0"/>
        <v>0</v>
      </c>
      <c r="F17" s="26">
        <f t="shared" si="1"/>
        <v>0</v>
      </c>
      <c r="G17" s="24"/>
      <c r="H17" s="47">
        <f t="shared" si="2"/>
        <v>0</v>
      </c>
      <c r="I17" s="39">
        <f t="shared" si="3"/>
        <v>0</v>
      </c>
      <c r="J17" s="28">
        <f t="shared" si="4"/>
        <v>0</v>
      </c>
      <c r="K17" s="39">
        <f t="shared" si="5"/>
        <v>0</v>
      </c>
      <c r="L17" s="28">
        <f t="shared" si="6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9">
        <f t="shared" si="7"/>
        <v>0</v>
      </c>
      <c r="BD17" s="1"/>
      <c r="BE17" s="1">
        <f t="shared" si="8"/>
        <v>0</v>
      </c>
    </row>
    <row r="18" spans="1:57" ht="24.75" customHeight="1" x14ac:dyDescent="0.3">
      <c r="A18" s="22"/>
      <c r="B18" s="8" t="s">
        <v>33</v>
      </c>
      <c r="C18" s="24"/>
      <c r="D18" s="24"/>
      <c r="E18" s="26">
        <f t="shared" si="0"/>
        <v>0</v>
      </c>
      <c r="F18" s="26">
        <f t="shared" si="1"/>
        <v>0</v>
      </c>
      <c r="G18" s="24"/>
      <c r="H18" s="47">
        <f t="shared" si="2"/>
        <v>0</v>
      </c>
      <c r="I18" s="39">
        <f t="shared" si="3"/>
        <v>0</v>
      </c>
      <c r="J18" s="28">
        <f t="shared" si="4"/>
        <v>0</v>
      </c>
      <c r="K18" s="39">
        <f t="shared" si="5"/>
        <v>0</v>
      </c>
      <c r="L18" s="28">
        <f t="shared" si="6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9">
        <f t="shared" si="7"/>
        <v>0</v>
      </c>
      <c r="BD18" s="1"/>
      <c r="BE18" s="1">
        <f t="shared" si="8"/>
        <v>0</v>
      </c>
    </row>
    <row r="19" spans="1:57" ht="24.75" customHeight="1" x14ac:dyDescent="0.3">
      <c r="A19" s="22"/>
      <c r="B19" s="8" t="s">
        <v>33</v>
      </c>
      <c r="C19" s="24"/>
      <c r="D19" s="24"/>
      <c r="E19" s="26">
        <f t="shared" si="0"/>
        <v>0</v>
      </c>
      <c r="F19" s="26">
        <f t="shared" si="1"/>
        <v>0</v>
      </c>
      <c r="G19" s="24"/>
      <c r="H19" s="47">
        <f t="shared" si="2"/>
        <v>0</v>
      </c>
      <c r="I19" s="39">
        <f t="shared" si="3"/>
        <v>0</v>
      </c>
      <c r="J19" s="28">
        <f t="shared" si="4"/>
        <v>0</v>
      </c>
      <c r="K19" s="39">
        <f t="shared" si="5"/>
        <v>0</v>
      </c>
      <c r="L19" s="28">
        <f t="shared" si="6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9">
        <f t="shared" si="7"/>
        <v>0</v>
      </c>
      <c r="BD19" s="1"/>
      <c r="BE19" s="1">
        <f t="shared" si="8"/>
        <v>0</v>
      </c>
    </row>
    <row r="20" spans="1:57" ht="24.75" customHeight="1" x14ac:dyDescent="0.3">
      <c r="A20" s="22"/>
      <c r="B20" s="8" t="s">
        <v>33</v>
      </c>
      <c r="C20" s="24"/>
      <c r="D20" s="24"/>
      <c r="E20" s="26">
        <f t="shared" si="0"/>
        <v>0</v>
      </c>
      <c r="F20" s="26">
        <f t="shared" si="1"/>
        <v>0</v>
      </c>
      <c r="G20" s="24"/>
      <c r="H20" s="47">
        <f t="shared" si="2"/>
        <v>0</v>
      </c>
      <c r="I20" s="39">
        <f t="shared" si="3"/>
        <v>0</v>
      </c>
      <c r="J20" s="28">
        <f t="shared" si="4"/>
        <v>0</v>
      </c>
      <c r="K20" s="39">
        <f t="shared" si="5"/>
        <v>0</v>
      </c>
      <c r="L20" s="28">
        <f t="shared" si="6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9">
        <f t="shared" si="7"/>
        <v>0</v>
      </c>
      <c r="BD20" s="1"/>
      <c r="BE20" s="1">
        <f t="shared" si="8"/>
        <v>0</v>
      </c>
    </row>
    <row r="21" spans="1:57" ht="24.75" customHeight="1" x14ac:dyDescent="0.3">
      <c r="A21" s="22"/>
      <c r="B21" s="8" t="s">
        <v>33</v>
      </c>
      <c r="C21" s="24"/>
      <c r="D21" s="24"/>
      <c r="E21" s="26">
        <f t="shared" si="0"/>
        <v>0</v>
      </c>
      <c r="F21" s="26">
        <f t="shared" si="1"/>
        <v>0</v>
      </c>
      <c r="G21" s="24"/>
      <c r="H21" s="47">
        <f t="shared" si="2"/>
        <v>0</v>
      </c>
      <c r="I21" s="39">
        <f t="shared" si="3"/>
        <v>0</v>
      </c>
      <c r="J21" s="28">
        <f t="shared" si="4"/>
        <v>0</v>
      </c>
      <c r="K21" s="39">
        <f t="shared" si="5"/>
        <v>0</v>
      </c>
      <c r="L21" s="28">
        <f t="shared" si="6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9">
        <f t="shared" si="7"/>
        <v>0</v>
      </c>
      <c r="BD21" s="1"/>
      <c r="BE21" s="1">
        <f t="shared" si="8"/>
        <v>0</v>
      </c>
    </row>
    <row r="22" spans="1:57" ht="24.75" customHeight="1" x14ac:dyDescent="0.3">
      <c r="A22" s="22"/>
      <c r="B22" s="8" t="s">
        <v>33</v>
      </c>
      <c r="C22" s="24"/>
      <c r="D22" s="24"/>
      <c r="E22" s="26">
        <f t="shared" si="0"/>
        <v>0</v>
      </c>
      <c r="F22" s="26">
        <f t="shared" si="1"/>
        <v>0</v>
      </c>
      <c r="G22" s="24"/>
      <c r="H22" s="47">
        <f t="shared" si="2"/>
        <v>0</v>
      </c>
      <c r="I22" s="39">
        <f t="shared" si="3"/>
        <v>0</v>
      </c>
      <c r="J22" s="28">
        <f t="shared" si="4"/>
        <v>0</v>
      </c>
      <c r="K22" s="39">
        <f t="shared" si="5"/>
        <v>0</v>
      </c>
      <c r="L22" s="28">
        <f t="shared" si="6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9">
        <f t="shared" si="7"/>
        <v>0</v>
      </c>
      <c r="BD22" s="1"/>
      <c r="BE22" s="1">
        <f t="shared" si="8"/>
        <v>0</v>
      </c>
    </row>
    <row r="23" spans="1:57" ht="24.75" customHeight="1" x14ac:dyDescent="0.3">
      <c r="A23" s="22"/>
      <c r="B23" s="8" t="s">
        <v>33</v>
      </c>
      <c r="C23" s="24"/>
      <c r="D23" s="24"/>
      <c r="E23" s="26">
        <f t="shared" si="0"/>
        <v>0</v>
      </c>
      <c r="F23" s="26">
        <f t="shared" si="1"/>
        <v>0</v>
      </c>
      <c r="G23" s="24"/>
      <c r="H23" s="47">
        <f t="shared" si="2"/>
        <v>0</v>
      </c>
      <c r="I23" s="39">
        <f t="shared" si="3"/>
        <v>0</v>
      </c>
      <c r="J23" s="28">
        <f t="shared" si="4"/>
        <v>0</v>
      </c>
      <c r="K23" s="39">
        <f t="shared" si="5"/>
        <v>0</v>
      </c>
      <c r="L23" s="28">
        <f t="shared" si="6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9">
        <f t="shared" si="7"/>
        <v>0</v>
      </c>
      <c r="BD23" s="1"/>
      <c r="BE23" s="1">
        <f t="shared" si="8"/>
        <v>0</v>
      </c>
    </row>
    <row r="24" spans="1:57" ht="24.75" customHeight="1" x14ac:dyDescent="0.3">
      <c r="A24" s="22"/>
      <c r="B24" s="8" t="s">
        <v>33</v>
      </c>
      <c r="C24" s="24"/>
      <c r="D24" s="24"/>
      <c r="E24" s="26">
        <f t="shared" si="0"/>
        <v>0</v>
      </c>
      <c r="F24" s="26">
        <f t="shared" si="1"/>
        <v>0</v>
      </c>
      <c r="G24" s="24"/>
      <c r="H24" s="47">
        <f t="shared" si="2"/>
        <v>0</v>
      </c>
      <c r="I24" s="39">
        <f t="shared" si="3"/>
        <v>0</v>
      </c>
      <c r="J24" s="28">
        <f t="shared" si="4"/>
        <v>0</v>
      </c>
      <c r="K24" s="39">
        <f t="shared" si="5"/>
        <v>0</v>
      </c>
      <c r="L24" s="28">
        <f t="shared" si="6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9">
        <f t="shared" si="7"/>
        <v>0</v>
      </c>
      <c r="BD24" s="1"/>
      <c r="BE24" s="1">
        <f t="shared" si="8"/>
        <v>0</v>
      </c>
    </row>
    <row r="25" spans="1:57" ht="24.75" customHeight="1" x14ac:dyDescent="0.3">
      <c r="A25" s="22"/>
      <c r="B25" s="8" t="s">
        <v>33</v>
      </c>
      <c r="C25" s="24"/>
      <c r="D25" s="24"/>
      <c r="E25" s="26">
        <f t="shared" si="0"/>
        <v>0</v>
      </c>
      <c r="F25" s="26">
        <f t="shared" si="1"/>
        <v>0</v>
      </c>
      <c r="G25" s="24"/>
      <c r="H25" s="47">
        <f t="shared" si="2"/>
        <v>0</v>
      </c>
      <c r="I25" s="39">
        <f t="shared" si="3"/>
        <v>0</v>
      </c>
      <c r="J25" s="28">
        <f t="shared" si="4"/>
        <v>0</v>
      </c>
      <c r="K25" s="39">
        <f t="shared" si="5"/>
        <v>0</v>
      </c>
      <c r="L25" s="28">
        <f t="shared" si="6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9">
        <f t="shared" si="7"/>
        <v>0</v>
      </c>
      <c r="BD25" s="1"/>
      <c r="BE25" s="1">
        <f t="shared" si="8"/>
        <v>0</v>
      </c>
    </row>
    <row r="26" spans="1:57" ht="24.75" customHeight="1" x14ac:dyDescent="0.3">
      <c r="A26" s="22"/>
      <c r="B26" s="8" t="s">
        <v>33</v>
      </c>
      <c r="C26" s="24"/>
      <c r="D26" s="24"/>
      <c r="E26" s="26">
        <f t="shared" si="0"/>
        <v>0</v>
      </c>
      <c r="F26" s="26">
        <f t="shared" si="1"/>
        <v>0</v>
      </c>
      <c r="G26" s="24"/>
      <c r="H26" s="47">
        <f t="shared" si="2"/>
        <v>0</v>
      </c>
      <c r="I26" s="39">
        <f t="shared" si="3"/>
        <v>0</v>
      </c>
      <c r="J26" s="28">
        <f t="shared" si="4"/>
        <v>0</v>
      </c>
      <c r="K26" s="39">
        <f t="shared" si="5"/>
        <v>0</v>
      </c>
      <c r="L26" s="28">
        <f t="shared" si="6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9">
        <f t="shared" si="7"/>
        <v>0</v>
      </c>
      <c r="BD26" s="1"/>
      <c r="BE26" s="1">
        <f t="shared" si="8"/>
        <v>0</v>
      </c>
    </row>
    <row r="27" spans="1:57" ht="24.75" customHeight="1" x14ac:dyDescent="0.3">
      <c r="A27" s="22"/>
      <c r="B27" s="8" t="s">
        <v>33</v>
      </c>
      <c r="C27" s="24"/>
      <c r="D27" s="24"/>
      <c r="E27" s="26">
        <f t="shared" si="0"/>
        <v>0</v>
      </c>
      <c r="F27" s="26">
        <f t="shared" si="1"/>
        <v>0</v>
      </c>
      <c r="G27" s="24"/>
      <c r="H27" s="47">
        <f t="shared" si="2"/>
        <v>0</v>
      </c>
      <c r="I27" s="39">
        <f t="shared" si="3"/>
        <v>0</v>
      </c>
      <c r="J27" s="28">
        <f t="shared" si="4"/>
        <v>0</v>
      </c>
      <c r="K27" s="39">
        <f t="shared" si="5"/>
        <v>0</v>
      </c>
      <c r="L27" s="28">
        <f t="shared" si="6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9">
        <f t="shared" si="7"/>
        <v>0</v>
      </c>
      <c r="BD27" s="1"/>
      <c r="BE27" s="1">
        <f t="shared" si="8"/>
        <v>0</v>
      </c>
    </row>
    <row r="28" spans="1:57" ht="24.75" customHeight="1" x14ac:dyDescent="0.3">
      <c r="A28" s="22"/>
      <c r="B28" s="8" t="s">
        <v>33</v>
      </c>
      <c r="C28" s="24"/>
      <c r="D28" s="24"/>
      <c r="E28" s="26">
        <f t="shared" si="0"/>
        <v>0</v>
      </c>
      <c r="F28" s="26">
        <f t="shared" si="1"/>
        <v>0</v>
      </c>
      <c r="G28" s="24"/>
      <c r="H28" s="47">
        <f t="shared" si="2"/>
        <v>0</v>
      </c>
      <c r="I28" s="39">
        <f t="shared" si="3"/>
        <v>0</v>
      </c>
      <c r="J28" s="28">
        <f t="shared" si="4"/>
        <v>0</v>
      </c>
      <c r="K28" s="39">
        <f t="shared" si="5"/>
        <v>0</v>
      </c>
      <c r="L28" s="28">
        <f t="shared" si="6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9">
        <f t="shared" si="7"/>
        <v>0</v>
      </c>
      <c r="BD28" s="1"/>
      <c r="BE28" s="1">
        <f t="shared" si="8"/>
        <v>0</v>
      </c>
    </row>
    <row r="29" spans="1:57" ht="24.75" customHeight="1" x14ac:dyDescent="0.3">
      <c r="A29" s="12" t="s">
        <v>34</v>
      </c>
      <c r="B29" s="8"/>
      <c r="C29" s="12">
        <f>SUM(C8:C28)</f>
        <v>0</v>
      </c>
      <c r="D29" s="12"/>
      <c r="E29" s="12"/>
      <c r="F29" s="12"/>
      <c r="G29" s="12"/>
      <c r="H29" s="27">
        <f>SUM(H8:H28)</f>
        <v>0</v>
      </c>
      <c r="I29" s="27"/>
      <c r="J29" s="27"/>
      <c r="K29" s="27"/>
      <c r="L29" s="28">
        <f>SUM(L8:L28)</f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9">
        <f t="shared" si="7"/>
        <v>0</v>
      </c>
      <c r="BD29" s="1"/>
      <c r="BE29" s="1">
        <f t="shared" si="8"/>
        <v>0</v>
      </c>
    </row>
    <row r="30" spans="1:57" ht="24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24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24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24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24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24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24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24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24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24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24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24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24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24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24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24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customHeight="1" x14ac:dyDescent="0.3">
      <c r="A66" s="1"/>
      <c r="B66" s="1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customHeight="1" x14ac:dyDescent="0.3">
      <c r="A67" s="1"/>
      <c r="B67" s="1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customHeight="1" x14ac:dyDescent="0.3">
      <c r="A68" s="1"/>
      <c r="B68" s="1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customHeight="1" x14ac:dyDescent="0.3">
      <c r="A69" s="1"/>
      <c r="B69" s="1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customHeight="1" x14ac:dyDescent="0.3">
      <c r="A70" s="1"/>
      <c r="B70" s="1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4" t="s">
        <v>35</v>
      </c>
      <c r="Y76" s="14" t="s">
        <v>36</v>
      </c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5">
        <v>1</v>
      </c>
      <c r="Y77" s="15">
        <v>25</v>
      </c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5">
        <v>2</v>
      </c>
      <c r="Y78" s="15">
        <v>50</v>
      </c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5">
        <v>3</v>
      </c>
      <c r="Y79" s="15">
        <v>75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5">
        <v>4</v>
      </c>
      <c r="Y80" s="15">
        <v>100</v>
      </c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5">
        <v>5</v>
      </c>
      <c r="Y81" s="15">
        <v>125</v>
      </c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5">
        <v>6</v>
      </c>
      <c r="Y82" s="15">
        <v>150</v>
      </c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5">
        <v>7</v>
      </c>
      <c r="Y83" s="15">
        <v>175</v>
      </c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5">
        <v>8</v>
      </c>
      <c r="Y84" s="15">
        <v>175</v>
      </c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5">
        <v>9</v>
      </c>
      <c r="Y85" s="15">
        <v>175</v>
      </c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5">
        <v>10</v>
      </c>
      <c r="Y86" s="15">
        <v>200</v>
      </c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5">
        <v>11</v>
      </c>
      <c r="Y87" s="15">
        <v>200</v>
      </c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5">
        <v>12</v>
      </c>
      <c r="Y88" s="15">
        <v>200</v>
      </c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5">
        <v>13</v>
      </c>
      <c r="Y89" s="15">
        <v>225</v>
      </c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5">
        <v>14</v>
      </c>
      <c r="Y90" s="15">
        <v>225</v>
      </c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5">
        <v>15</v>
      </c>
      <c r="Y91" s="15">
        <v>225</v>
      </c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5">
        <v>16</v>
      </c>
      <c r="Y92" s="15">
        <v>250</v>
      </c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5">
        <v>17</v>
      </c>
      <c r="Y93" s="15">
        <v>250</v>
      </c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5">
        <v>18</v>
      </c>
      <c r="Y94" s="15">
        <v>250</v>
      </c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5">
        <v>19</v>
      </c>
      <c r="Y95" s="15">
        <v>250</v>
      </c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5">
        <v>20</v>
      </c>
      <c r="Y96" s="15">
        <v>250</v>
      </c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5">
        <v>21</v>
      </c>
      <c r="Y97" s="15">
        <v>250</v>
      </c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5">
        <v>22</v>
      </c>
      <c r="Y98" s="15">
        <v>250</v>
      </c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5">
        <v>23</v>
      </c>
      <c r="Y99" s="15">
        <v>250</v>
      </c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5">
        <v>24</v>
      </c>
      <c r="Y100" s="15">
        <v>250</v>
      </c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5">
        <v>25</v>
      </c>
      <c r="Y101" s="15">
        <v>250</v>
      </c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5">
        <v>26</v>
      </c>
      <c r="Y102" s="15">
        <v>250</v>
      </c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5">
        <v>27</v>
      </c>
      <c r="Y103" s="15">
        <v>250</v>
      </c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5">
        <v>28</v>
      </c>
      <c r="Y104" s="15">
        <v>250</v>
      </c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5">
        <v>29</v>
      </c>
      <c r="Y105" s="15">
        <v>250</v>
      </c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5">
        <v>30</v>
      </c>
      <c r="Y106" s="15">
        <v>250</v>
      </c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6"/>
      <c r="Y107" s="16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7"/>
      <c r="Y109" s="17">
        <v>30</v>
      </c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8">
        <f>VLOOKUP(Y109,X77:Y106,2,FALSE)</f>
        <v>250</v>
      </c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1:57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1:57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1:57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1:57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1:57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1:57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1:57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1:57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1:57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1:57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1:57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1:57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1:57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1:57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1:57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1:57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1:57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1:57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1:57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1:57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1:57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1:57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1:57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1:57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1:57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1:57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1:57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1:57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1:57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1:57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1:57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1:57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1:57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1:57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1:57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1:57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1:57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1:57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1:57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1:57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1:57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1:57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1:57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1:57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1:57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1:57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1:57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1:57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57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1:57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1:57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1:57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1:57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1:57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1:57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1:57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1:57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1:57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1:57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1:57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1:57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1:57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1:57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1:57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1:57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1:57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1:57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1:57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7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7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7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7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7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7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1:57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7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7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7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7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1:57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7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7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7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7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7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7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1:57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1:57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1:57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1:57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1:57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1:57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1:57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1:57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1:57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1:57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1:57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1:57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1:57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1:57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1:57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1:57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1:57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1:57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1:57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1:57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1:57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1:57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1:57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1:57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1:57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1:57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1:57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1:57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1:57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1:57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1:57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1:57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1:57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1:57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1:57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1:57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1:57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1:57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1:57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1:57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1:57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1:57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1:57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1:57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1:57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1:57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1:57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1:57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1:57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1:57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1:57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1:57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1:57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1:57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1:57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1:57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1:57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1:57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1:57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1:57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1:57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1:57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1:57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1:57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1:57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1:57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1:57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1:57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1:57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1:57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1:57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1:57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1:57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1:57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1:57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1:57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1:57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1:57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1:57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1:57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1:57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1:57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1:57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1:57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1:57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1:57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1:57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1:57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1:57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1:57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1:57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1:57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1:57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1:57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1:57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1:57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1:57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1:57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1:57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1:57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1:57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1:57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1:57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1:57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1:57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1:57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1:57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1:57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1:57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1:57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1:57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1:57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1:57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1:57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1:57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1:57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1:57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1:57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1:57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1:57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1:57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1:57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1:57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1:57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1:57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1:57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1:57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1:57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1:57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1:57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1:57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1:57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1:57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1:57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1:57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1:57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1:57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spans="1:57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spans="1:57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spans="1:57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spans="1:57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spans="1:57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spans="1:57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spans="1:57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spans="1:57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spans="1:57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spans="1:57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spans="1:57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spans="1:57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spans="1:57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spans="1:57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  <row r="495" spans="1:57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</row>
    <row r="496" spans="1:57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</row>
    <row r="497" spans="1:57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</row>
    <row r="498" spans="1:57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</row>
    <row r="499" spans="1:57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</row>
    <row r="500" spans="1:57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</row>
    <row r="501" spans="1:57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</row>
    <row r="502" spans="1:57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</row>
    <row r="503" spans="1:57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</row>
    <row r="504" spans="1:57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</row>
    <row r="505" spans="1:57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</row>
    <row r="506" spans="1:57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</row>
    <row r="507" spans="1:57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</row>
    <row r="508" spans="1:57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</row>
    <row r="509" spans="1:57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</row>
    <row r="510" spans="1:57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</row>
    <row r="511" spans="1:57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</row>
    <row r="512" spans="1:57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</row>
    <row r="513" spans="1:57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</row>
    <row r="514" spans="1:57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</row>
    <row r="515" spans="1:57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</row>
    <row r="516" spans="1:57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</row>
    <row r="517" spans="1:57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</row>
    <row r="518" spans="1:57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</row>
    <row r="519" spans="1:57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</row>
    <row r="520" spans="1:57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</row>
    <row r="521" spans="1:57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</row>
    <row r="522" spans="1:57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</row>
    <row r="523" spans="1:57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</row>
    <row r="524" spans="1:57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</row>
    <row r="525" spans="1:57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</row>
    <row r="526" spans="1:57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</row>
    <row r="527" spans="1:57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</row>
    <row r="528" spans="1:57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</row>
    <row r="529" spans="1:57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</row>
    <row r="530" spans="1:57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</row>
    <row r="531" spans="1:57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</row>
    <row r="532" spans="1:57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</row>
    <row r="533" spans="1:57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</row>
    <row r="534" spans="1:57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</row>
    <row r="535" spans="1:57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</row>
    <row r="536" spans="1:57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</row>
    <row r="537" spans="1:57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</row>
    <row r="538" spans="1:57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</row>
    <row r="539" spans="1:57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</row>
    <row r="540" spans="1:57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</row>
    <row r="541" spans="1:57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</row>
    <row r="542" spans="1:57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</row>
    <row r="543" spans="1:57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</row>
    <row r="544" spans="1:57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</row>
    <row r="545" spans="1:57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</row>
    <row r="546" spans="1:57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</row>
    <row r="547" spans="1:57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</row>
    <row r="548" spans="1:57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</row>
    <row r="549" spans="1:57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</row>
    <row r="550" spans="1:57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</row>
    <row r="551" spans="1:57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</row>
    <row r="552" spans="1:57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</row>
    <row r="553" spans="1:57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</row>
    <row r="554" spans="1:57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</row>
    <row r="555" spans="1:57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</row>
    <row r="556" spans="1:57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</row>
    <row r="557" spans="1:57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</row>
    <row r="558" spans="1:57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</row>
    <row r="559" spans="1:57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</row>
    <row r="560" spans="1:57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</row>
    <row r="561" spans="1:57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</row>
    <row r="562" spans="1:57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</row>
    <row r="563" spans="1:57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</row>
    <row r="564" spans="1:57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</row>
    <row r="565" spans="1:57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</row>
    <row r="566" spans="1:57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</row>
    <row r="567" spans="1:57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</row>
    <row r="568" spans="1:57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</row>
    <row r="569" spans="1:57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</row>
    <row r="570" spans="1:57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</row>
    <row r="571" spans="1:57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</row>
    <row r="572" spans="1:57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</row>
    <row r="573" spans="1:57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</row>
    <row r="574" spans="1:57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</row>
    <row r="575" spans="1:57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</row>
    <row r="576" spans="1:57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</row>
    <row r="577" spans="1:57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</row>
    <row r="578" spans="1:57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</row>
    <row r="579" spans="1:57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</row>
    <row r="580" spans="1:57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</row>
    <row r="581" spans="1:57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</row>
    <row r="582" spans="1:57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</row>
    <row r="583" spans="1:57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</row>
    <row r="584" spans="1:57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</row>
    <row r="585" spans="1:57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</row>
    <row r="586" spans="1:57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</row>
    <row r="587" spans="1:57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</row>
    <row r="588" spans="1:57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</row>
    <row r="589" spans="1:57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</row>
    <row r="590" spans="1:57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</row>
    <row r="591" spans="1:57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</row>
    <row r="592" spans="1:57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</row>
    <row r="593" spans="1:57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</row>
    <row r="594" spans="1:57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</row>
    <row r="595" spans="1:57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</row>
    <row r="596" spans="1:57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</row>
    <row r="597" spans="1:57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</row>
    <row r="598" spans="1:57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</row>
    <row r="599" spans="1:57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</row>
    <row r="600" spans="1:57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</row>
    <row r="601" spans="1:57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</row>
    <row r="602" spans="1:57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</row>
    <row r="603" spans="1:57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</row>
    <row r="604" spans="1:57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</row>
    <row r="605" spans="1:57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</row>
    <row r="606" spans="1:57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</row>
    <row r="607" spans="1:57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</row>
    <row r="608" spans="1:57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</row>
    <row r="609" spans="1:57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</row>
    <row r="610" spans="1:57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</row>
    <row r="611" spans="1:57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</row>
    <row r="612" spans="1:57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</row>
    <row r="613" spans="1:57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</row>
    <row r="614" spans="1:57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</row>
    <row r="615" spans="1:57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</row>
    <row r="616" spans="1:57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</row>
    <row r="617" spans="1:57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</row>
    <row r="618" spans="1:57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</row>
    <row r="619" spans="1:57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</row>
    <row r="620" spans="1:57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</row>
    <row r="621" spans="1:57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</row>
    <row r="622" spans="1:57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</row>
    <row r="623" spans="1:57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</row>
    <row r="624" spans="1:57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</row>
    <row r="625" spans="1:57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</row>
    <row r="626" spans="1:57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</row>
    <row r="627" spans="1:57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</row>
    <row r="628" spans="1:57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</row>
    <row r="629" spans="1:57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</row>
    <row r="630" spans="1:57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</row>
    <row r="631" spans="1:57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</row>
    <row r="632" spans="1:57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</row>
    <row r="633" spans="1:57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</row>
    <row r="634" spans="1:57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</row>
    <row r="635" spans="1:57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</row>
    <row r="636" spans="1:57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</row>
    <row r="637" spans="1:57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</row>
    <row r="638" spans="1:57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</row>
    <row r="639" spans="1:57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</row>
    <row r="640" spans="1:57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</row>
    <row r="641" spans="1:57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</row>
    <row r="642" spans="1:57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</row>
    <row r="643" spans="1:57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</row>
    <row r="644" spans="1:57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</row>
    <row r="645" spans="1:57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</row>
    <row r="646" spans="1:57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</row>
    <row r="647" spans="1:57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</row>
    <row r="648" spans="1:57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</row>
    <row r="649" spans="1:57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</row>
    <row r="650" spans="1:57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</row>
    <row r="651" spans="1:57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</row>
    <row r="652" spans="1:57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</row>
    <row r="653" spans="1:57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</row>
    <row r="654" spans="1:57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</row>
    <row r="655" spans="1:57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</row>
    <row r="656" spans="1:57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</row>
    <row r="657" spans="1:57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</row>
    <row r="658" spans="1:57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</row>
    <row r="659" spans="1:57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</row>
    <row r="660" spans="1:57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</row>
    <row r="661" spans="1:57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</row>
    <row r="662" spans="1:57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</row>
    <row r="663" spans="1:57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</row>
    <row r="664" spans="1:57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</row>
    <row r="665" spans="1:57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</row>
    <row r="666" spans="1:57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</row>
    <row r="667" spans="1:57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</row>
    <row r="668" spans="1:57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</row>
    <row r="669" spans="1:57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</row>
    <row r="670" spans="1:57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</row>
    <row r="671" spans="1:57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</row>
    <row r="672" spans="1:57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</row>
    <row r="673" spans="1:57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</row>
    <row r="674" spans="1:57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</row>
    <row r="675" spans="1:57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</row>
    <row r="676" spans="1:57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</row>
    <row r="677" spans="1:57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</row>
    <row r="678" spans="1:57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</row>
    <row r="679" spans="1:57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</row>
    <row r="680" spans="1:57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</row>
    <row r="681" spans="1:57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</row>
    <row r="682" spans="1:57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</row>
    <row r="683" spans="1:57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</row>
    <row r="684" spans="1:57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</row>
    <row r="685" spans="1:57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</row>
    <row r="686" spans="1:57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</row>
    <row r="687" spans="1:57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</row>
    <row r="688" spans="1:57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</row>
    <row r="689" spans="1:57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</row>
    <row r="690" spans="1:57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</row>
    <row r="691" spans="1:57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</row>
    <row r="692" spans="1:57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</row>
    <row r="693" spans="1:57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</row>
    <row r="694" spans="1:57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</row>
    <row r="695" spans="1:57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</row>
    <row r="696" spans="1:57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</row>
    <row r="697" spans="1:57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</row>
    <row r="698" spans="1:57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</row>
    <row r="699" spans="1:57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</row>
    <row r="700" spans="1:57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</row>
    <row r="701" spans="1:57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</row>
    <row r="702" spans="1:57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</row>
    <row r="703" spans="1:57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</row>
    <row r="704" spans="1:57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</row>
    <row r="705" spans="1:57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</row>
    <row r="706" spans="1:57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</row>
    <row r="707" spans="1:57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</row>
    <row r="708" spans="1:57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</row>
    <row r="709" spans="1:57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</row>
    <row r="710" spans="1:57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</row>
    <row r="711" spans="1:57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</row>
    <row r="712" spans="1:57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</row>
    <row r="713" spans="1:57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</row>
    <row r="714" spans="1:57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</row>
    <row r="715" spans="1:57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</row>
    <row r="716" spans="1:57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</row>
    <row r="717" spans="1:57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</row>
    <row r="718" spans="1:57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</row>
    <row r="719" spans="1:57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</row>
    <row r="720" spans="1:57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</row>
    <row r="721" spans="1:57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</row>
    <row r="722" spans="1:57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</row>
    <row r="723" spans="1:57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</row>
    <row r="724" spans="1:57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</row>
    <row r="725" spans="1:57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</row>
    <row r="726" spans="1:57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</row>
    <row r="727" spans="1:57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</row>
    <row r="728" spans="1:57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</row>
    <row r="729" spans="1:57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</row>
    <row r="730" spans="1:57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</row>
    <row r="731" spans="1:57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</row>
    <row r="732" spans="1:57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</row>
    <row r="733" spans="1:57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</row>
    <row r="734" spans="1:57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</row>
    <row r="735" spans="1:57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</row>
    <row r="736" spans="1:57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</row>
    <row r="737" spans="1:57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</row>
    <row r="738" spans="1:57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</row>
    <row r="739" spans="1:57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</row>
    <row r="740" spans="1:57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</row>
    <row r="741" spans="1:57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</row>
    <row r="742" spans="1:57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</row>
    <row r="743" spans="1:57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</row>
    <row r="744" spans="1:57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</row>
    <row r="745" spans="1:57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</row>
    <row r="746" spans="1:57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</row>
    <row r="747" spans="1:57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</row>
    <row r="748" spans="1:57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</row>
    <row r="749" spans="1:57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</row>
    <row r="750" spans="1:57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</row>
    <row r="751" spans="1:57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</row>
    <row r="752" spans="1:57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</row>
    <row r="753" spans="1:57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</row>
    <row r="754" spans="1:57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</row>
    <row r="755" spans="1:57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</row>
    <row r="756" spans="1:57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</row>
    <row r="757" spans="1:57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</row>
    <row r="758" spans="1:57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</row>
    <row r="759" spans="1:57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</row>
    <row r="760" spans="1:57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</row>
    <row r="761" spans="1:57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</row>
    <row r="762" spans="1:57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</row>
    <row r="763" spans="1:57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</row>
    <row r="764" spans="1:57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</row>
    <row r="765" spans="1:57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</row>
    <row r="766" spans="1:57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</row>
    <row r="767" spans="1:57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</row>
    <row r="768" spans="1:57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</row>
    <row r="769" spans="1:57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</row>
    <row r="770" spans="1:57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</row>
    <row r="771" spans="1:57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</row>
    <row r="772" spans="1:57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</row>
    <row r="773" spans="1:57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</row>
    <row r="774" spans="1:57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</row>
    <row r="775" spans="1:57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</row>
    <row r="776" spans="1:57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</row>
    <row r="777" spans="1:57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</row>
    <row r="778" spans="1:57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</row>
    <row r="779" spans="1:57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</row>
    <row r="780" spans="1:57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</row>
    <row r="781" spans="1:57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</row>
    <row r="782" spans="1:57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</row>
    <row r="783" spans="1:57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</row>
    <row r="784" spans="1:57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</row>
    <row r="785" spans="1:57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</row>
    <row r="786" spans="1:57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</row>
    <row r="787" spans="1:57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</row>
    <row r="788" spans="1:57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</row>
    <row r="789" spans="1:57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</row>
    <row r="790" spans="1:57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</row>
    <row r="791" spans="1:57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</row>
    <row r="792" spans="1:57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</row>
    <row r="793" spans="1:57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</row>
    <row r="794" spans="1:57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</row>
    <row r="795" spans="1:57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</row>
    <row r="796" spans="1:57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</row>
    <row r="797" spans="1:57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</row>
    <row r="798" spans="1:57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</row>
    <row r="799" spans="1:57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</row>
    <row r="800" spans="1:57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</row>
    <row r="801" spans="1:57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</row>
    <row r="802" spans="1:57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</row>
    <row r="803" spans="1:57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</row>
    <row r="804" spans="1:57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</row>
    <row r="805" spans="1:57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</row>
    <row r="806" spans="1:57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</row>
    <row r="807" spans="1:57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</row>
    <row r="808" spans="1:57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</row>
    <row r="809" spans="1:57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</row>
    <row r="810" spans="1:57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</row>
    <row r="811" spans="1:57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</row>
    <row r="812" spans="1:57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</row>
    <row r="813" spans="1:57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</row>
    <row r="814" spans="1:57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</row>
    <row r="815" spans="1:57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</row>
    <row r="816" spans="1:57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</row>
    <row r="817" spans="1:57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</row>
    <row r="818" spans="1:57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</row>
    <row r="819" spans="1:57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</row>
    <row r="820" spans="1:57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</row>
    <row r="821" spans="1:57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</row>
    <row r="822" spans="1:57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</row>
    <row r="823" spans="1:57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</row>
    <row r="824" spans="1:57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</row>
    <row r="825" spans="1:57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</row>
    <row r="826" spans="1:57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</row>
    <row r="827" spans="1:57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</row>
    <row r="828" spans="1:57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</row>
    <row r="829" spans="1:57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</row>
    <row r="830" spans="1:57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</row>
    <row r="831" spans="1:57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</row>
    <row r="832" spans="1:57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</row>
    <row r="833" spans="1:57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</row>
    <row r="834" spans="1:57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</row>
    <row r="835" spans="1:57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</row>
    <row r="836" spans="1:57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</row>
    <row r="837" spans="1:57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</row>
    <row r="838" spans="1:57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</row>
    <row r="839" spans="1:57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</row>
    <row r="840" spans="1:57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</row>
    <row r="841" spans="1:57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</row>
    <row r="842" spans="1:57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</row>
    <row r="843" spans="1:57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</row>
    <row r="844" spans="1:57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</row>
    <row r="845" spans="1:57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</row>
    <row r="846" spans="1:57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</row>
    <row r="847" spans="1:57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</row>
    <row r="848" spans="1:57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</row>
    <row r="849" spans="1:57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</row>
    <row r="850" spans="1:57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</row>
    <row r="851" spans="1:57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</row>
    <row r="852" spans="1:57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</row>
    <row r="853" spans="1:57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</row>
    <row r="854" spans="1:57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</row>
    <row r="855" spans="1:57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</row>
    <row r="856" spans="1:57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</row>
    <row r="857" spans="1:57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</row>
    <row r="858" spans="1:57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</row>
    <row r="859" spans="1:57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</row>
    <row r="860" spans="1:57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</row>
    <row r="861" spans="1:57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</row>
    <row r="862" spans="1:57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</row>
    <row r="863" spans="1:57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</row>
    <row r="864" spans="1:57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</row>
    <row r="865" spans="1:57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</row>
    <row r="866" spans="1:57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</row>
    <row r="867" spans="1:57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</row>
    <row r="868" spans="1:57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</row>
    <row r="869" spans="1:57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</row>
    <row r="870" spans="1:57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</row>
    <row r="871" spans="1:57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</row>
    <row r="872" spans="1:57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</row>
    <row r="873" spans="1:57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</row>
    <row r="874" spans="1:57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</row>
    <row r="875" spans="1:57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</row>
    <row r="876" spans="1:57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</row>
    <row r="877" spans="1:57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</row>
    <row r="878" spans="1:57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</row>
    <row r="879" spans="1:57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</row>
    <row r="880" spans="1:57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</row>
    <row r="881" spans="1:57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</row>
    <row r="882" spans="1:57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</row>
    <row r="883" spans="1:57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</row>
    <row r="884" spans="1:57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</row>
    <row r="885" spans="1:57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</row>
    <row r="886" spans="1:57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</row>
    <row r="887" spans="1:57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</row>
    <row r="888" spans="1:57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</row>
    <row r="889" spans="1:57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</row>
    <row r="890" spans="1:57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</row>
    <row r="891" spans="1:57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</row>
    <row r="892" spans="1:57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</row>
    <row r="893" spans="1:57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</row>
    <row r="894" spans="1:57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</row>
    <row r="895" spans="1:57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</row>
    <row r="896" spans="1:57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</row>
    <row r="897" spans="1:57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</row>
    <row r="898" spans="1:57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</row>
    <row r="899" spans="1:57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</row>
    <row r="900" spans="1:57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</row>
    <row r="901" spans="1:57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</row>
    <row r="902" spans="1:57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</row>
    <row r="903" spans="1:57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</row>
    <row r="904" spans="1:57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</row>
    <row r="905" spans="1:57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</row>
    <row r="906" spans="1:57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</row>
    <row r="907" spans="1:57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</row>
    <row r="908" spans="1:57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</row>
    <row r="909" spans="1:57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</row>
    <row r="910" spans="1:57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</row>
    <row r="911" spans="1:57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</row>
    <row r="912" spans="1:57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</row>
    <row r="913" spans="1:57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</row>
    <row r="914" spans="1:57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</row>
    <row r="915" spans="1:57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</row>
    <row r="916" spans="1:57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</row>
    <row r="917" spans="1:57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</row>
    <row r="918" spans="1:57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</row>
    <row r="919" spans="1:57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</row>
    <row r="920" spans="1:57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</row>
    <row r="921" spans="1:57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</row>
    <row r="922" spans="1:57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</row>
    <row r="923" spans="1:57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</row>
    <row r="924" spans="1:57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</row>
    <row r="925" spans="1:57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</row>
    <row r="926" spans="1:57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</row>
    <row r="927" spans="1:57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</row>
    <row r="928" spans="1:57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</row>
    <row r="929" spans="1:57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</row>
    <row r="930" spans="1:57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</row>
    <row r="931" spans="1:57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</row>
    <row r="932" spans="1:57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</row>
    <row r="933" spans="1:57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</row>
    <row r="934" spans="1:57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</row>
    <row r="935" spans="1:57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</row>
    <row r="936" spans="1:57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</row>
    <row r="937" spans="1:57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</row>
    <row r="938" spans="1:57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</row>
    <row r="939" spans="1:57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</row>
    <row r="940" spans="1:57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</row>
    <row r="941" spans="1:57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</row>
    <row r="942" spans="1:57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</row>
    <row r="943" spans="1:57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</row>
    <row r="944" spans="1:57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</row>
    <row r="945" spans="1:57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</row>
    <row r="946" spans="1:57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</row>
    <row r="947" spans="1:57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</row>
    <row r="948" spans="1:57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</row>
    <row r="949" spans="1:57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</row>
    <row r="950" spans="1:57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</row>
    <row r="951" spans="1:57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</row>
    <row r="952" spans="1:57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</row>
    <row r="953" spans="1:57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</row>
    <row r="954" spans="1:57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</row>
    <row r="955" spans="1:57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</row>
    <row r="956" spans="1:57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</row>
    <row r="957" spans="1:57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</row>
    <row r="958" spans="1:57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</row>
    <row r="959" spans="1:57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</row>
    <row r="960" spans="1:57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</row>
    <row r="961" spans="1:57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</row>
    <row r="962" spans="1:57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</row>
    <row r="963" spans="1:57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</row>
    <row r="964" spans="1:57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</row>
    <row r="965" spans="1:57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</row>
    <row r="966" spans="1:57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</row>
    <row r="967" spans="1:57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</row>
    <row r="968" spans="1:57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</row>
    <row r="969" spans="1:57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</row>
    <row r="970" spans="1:57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</row>
    <row r="971" spans="1:57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</row>
    <row r="972" spans="1:57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</row>
    <row r="973" spans="1:57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</row>
    <row r="974" spans="1:57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</row>
    <row r="975" spans="1:57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</row>
    <row r="976" spans="1:57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</row>
    <row r="977" spans="1:57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</row>
    <row r="978" spans="1:57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</row>
    <row r="979" spans="1:57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</row>
    <row r="980" spans="1:57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</row>
    <row r="981" spans="1:57" ht="1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</row>
    <row r="982" spans="1:57" ht="1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</row>
    <row r="983" spans="1:57" ht="1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</row>
    <row r="984" spans="1:57" ht="1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</row>
    <row r="985" spans="1:57" ht="1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</row>
    <row r="986" spans="1:57" ht="1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</row>
    <row r="987" spans="1:57" ht="1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</row>
    <row r="988" spans="1:57" ht="1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</row>
    <row r="989" spans="1:57" ht="14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</row>
    <row r="990" spans="1:57" ht="14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</row>
    <row r="991" spans="1:57" ht="14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</row>
    <row r="992" spans="1:57" ht="14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</row>
    <row r="993" spans="1:57" ht="14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</row>
    <row r="994" spans="1:57" ht="14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</row>
    <row r="995" spans="1:57" ht="14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</row>
    <row r="996" spans="1:57" ht="14.2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</row>
    <row r="997" spans="1:57" ht="14.2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</row>
    <row r="998" spans="1:57" ht="14.2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</row>
    <row r="999" spans="1:57" ht="14.2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</row>
    <row r="1000" spans="1:57" ht="14.2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</row>
    <row r="1001" spans="1:57" ht="14.2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</row>
    <row r="1002" spans="1:57" ht="14.2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</row>
    <row r="1003" spans="1:57" ht="14.2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</row>
    <row r="1004" spans="1:57" ht="14.2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</row>
    <row r="1005" spans="1:57" ht="14.2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</row>
    <row r="1006" spans="1:57" ht="14.2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</row>
    <row r="1007" spans="1:57" ht="14.2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</row>
    <row r="1008" spans="1:57" ht="14.2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</row>
    <row r="1009" spans="1:57" ht="14.25" customHeigh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</row>
    <row r="1010" spans="1:57" ht="14.25" customHeigh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</row>
    <row r="1011" spans="1:57" ht="14.25" customHeight="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</row>
    <row r="1012" spans="1:57" ht="14.25" customHeight="1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</row>
    <row r="1013" spans="1:57" ht="14.25" customHeight="1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</row>
    <row r="1014" spans="1:57" ht="14.25" customHeight="1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</row>
    <row r="1015" spans="1:57" ht="14.25" customHeight="1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</row>
    <row r="1016" spans="1:57" ht="14.25" customHeight="1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</row>
    <row r="1017" spans="1:57" ht="14.25" customHeight="1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</row>
    <row r="1018" spans="1:57" ht="14.25" customHeight="1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</row>
    <row r="1019" spans="1:57" ht="14.25" customHeight="1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</row>
    <row r="1020" spans="1:57" ht="14.25" customHeight="1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</row>
    <row r="1021" spans="1:57" ht="14.25" customHeight="1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</row>
    <row r="1022" spans="1:57" ht="14.25" customHeight="1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</row>
    <row r="1023" spans="1:57" ht="14.25" customHeight="1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</row>
    <row r="1024" spans="1:57" ht="14.25" customHeight="1" x14ac:dyDescent="0.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</row>
    <row r="1025" spans="1:57" ht="14.25" customHeight="1" x14ac:dyDescent="0.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</row>
    <row r="1026" spans="1:57" ht="14.25" customHeight="1" x14ac:dyDescent="0.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</row>
    <row r="1027" spans="1:57" ht="14.25" customHeight="1" x14ac:dyDescent="0.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</row>
    <row r="1028" spans="1:57" ht="14.25" customHeight="1" x14ac:dyDescent="0.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</row>
    <row r="1029" spans="1:57" ht="14.25" customHeight="1" x14ac:dyDescent="0.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</row>
    <row r="1030" spans="1:57" ht="14.25" customHeight="1" x14ac:dyDescent="0.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</row>
    <row r="1031" spans="1:57" ht="14.25" customHeight="1" x14ac:dyDescent="0.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</row>
    <row r="1032" spans="1:57" ht="14.25" customHeight="1" x14ac:dyDescent="0.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</row>
    <row r="1033" spans="1:57" ht="14.25" customHeight="1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</row>
    <row r="1034" spans="1:57" ht="14.25" customHeight="1" x14ac:dyDescent="0.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</row>
    <row r="1035" spans="1:57" ht="14.25" customHeight="1" x14ac:dyDescent="0.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</row>
    <row r="1036" spans="1:57" ht="14.25" customHeight="1" x14ac:dyDescent="0.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</row>
    <row r="1037" spans="1:57" ht="14.25" customHeight="1" x14ac:dyDescent="0.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</row>
    <row r="1038" spans="1:57" ht="14.25" customHeight="1" x14ac:dyDescent="0.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</row>
    <row r="1039" spans="1:57" ht="14.25" customHeight="1" x14ac:dyDescent="0.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</row>
    <row r="1040" spans="1:57" ht="14.25" customHeight="1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</row>
    <row r="1041" spans="1:57" ht="14.25" customHeight="1" x14ac:dyDescent="0.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</row>
    <row r="1042" spans="1:57" ht="14.25" customHeight="1" x14ac:dyDescent="0.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</row>
    <row r="1043" spans="1:57" ht="14.25" customHeight="1" x14ac:dyDescent="0.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</row>
    <row r="1044" spans="1:57" ht="14.25" customHeight="1" x14ac:dyDescent="0.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</row>
    <row r="1045" spans="1:57" ht="14.25" customHeight="1" x14ac:dyDescent="0.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</row>
    <row r="1046" spans="1:57" ht="14.25" customHeight="1" x14ac:dyDescent="0.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</row>
    <row r="1047" spans="1:57" ht="14.25" customHeight="1" x14ac:dyDescent="0.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</row>
    <row r="1048" spans="1:57" ht="14.25" customHeight="1" x14ac:dyDescent="0.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</row>
    <row r="1049" spans="1:57" ht="14.25" customHeight="1" x14ac:dyDescent="0.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</row>
    <row r="1050" spans="1:57" ht="14.25" customHeight="1" x14ac:dyDescent="0.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</row>
    <row r="1051" spans="1:57" ht="14.25" customHeight="1" x14ac:dyDescent="0.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</row>
    <row r="1052" spans="1:57" ht="14.25" customHeight="1" x14ac:dyDescent="0.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</row>
    <row r="1053" spans="1:57" ht="14.25" customHeight="1" x14ac:dyDescent="0.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</row>
    <row r="1054" spans="1:57" ht="14.25" customHeight="1" x14ac:dyDescent="0.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</row>
    <row r="1055" spans="1:57" ht="14.25" customHeight="1" x14ac:dyDescent="0.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</row>
    <row r="1056" spans="1:57" ht="14.25" customHeight="1" x14ac:dyDescent="0.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</row>
    <row r="1057" spans="1:57" ht="14.25" customHeight="1" x14ac:dyDescent="0.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</row>
    <row r="1058" spans="1:57" ht="14.25" customHeight="1" x14ac:dyDescent="0.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</row>
    <row r="1059" spans="1:57" ht="14.25" customHeight="1" x14ac:dyDescent="0.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</row>
    <row r="1060" spans="1:57" ht="14.25" customHeight="1" x14ac:dyDescent="0.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</row>
    <row r="1061" spans="1:57" ht="14.25" customHeight="1" x14ac:dyDescent="0.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</row>
    <row r="1062" spans="1:57" ht="14.25" customHeight="1" x14ac:dyDescent="0.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</row>
    <row r="1063" spans="1:57" ht="14.25" customHeight="1" x14ac:dyDescent="0.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</row>
    <row r="1064" spans="1:57" ht="14.25" customHeight="1" x14ac:dyDescent="0.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</row>
    <row r="1065" spans="1:57" ht="14.25" customHeight="1" x14ac:dyDescent="0.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</row>
    <row r="1066" spans="1:57" ht="14.25" customHeight="1" x14ac:dyDescent="0.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</row>
    <row r="1067" spans="1:57" ht="14.25" customHeight="1" x14ac:dyDescent="0.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</row>
    <row r="1068" spans="1:57" ht="14.25" customHeight="1" x14ac:dyDescent="0.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</row>
    <row r="1069" spans="1:57" ht="14.25" customHeight="1" x14ac:dyDescent="0.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</row>
    <row r="1070" spans="1:57" ht="14.25" customHeight="1" x14ac:dyDescent="0.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</row>
    <row r="1071" spans="1:57" ht="14.25" customHeight="1" x14ac:dyDescent="0.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</row>
    <row r="1072" spans="1:57" ht="14.25" customHeight="1" x14ac:dyDescent="0.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</row>
    <row r="1073" spans="1:57" ht="14.25" customHeight="1" x14ac:dyDescent="0.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</row>
    <row r="1074" spans="1:57" ht="14.25" customHeight="1" x14ac:dyDescent="0.3">
      <c r="A1074" s="1"/>
      <c r="B1074" s="1"/>
      <c r="C1074" s="1"/>
      <c r="D1074" s="19" t="s">
        <v>35</v>
      </c>
      <c r="E1074" s="19" t="s">
        <v>36</v>
      </c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</row>
    <row r="1075" spans="1:57" ht="14.25" customHeight="1" x14ac:dyDescent="0.3">
      <c r="A1075" s="1"/>
      <c r="B1075" s="1"/>
      <c r="C1075" s="1"/>
      <c r="D1075" s="20">
        <v>1</v>
      </c>
      <c r="E1075" s="20">
        <v>25</v>
      </c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</row>
    <row r="1076" spans="1:57" ht="14.25" customHeight="1" x14ac:dyDescent="0.3">
      <c r="A1076" s="1"/>
      <c r="B1076" s="1"/>
      <c r="C1076" s="1"/>
      <c r="D1076" s="20">
        <v>2</v>
      </c>
      <c r="E1076" s="20">
        <v>50</v>
      </c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</row>
    <row r="1077" spans="1:57" ht="14.25" customHeight="1" x14ac:dyDescent="0.3">
      <c r="A1077" s="1"/>
      <c r="B1077" s="1"/>
      <c r="C1077" s="1"/>
      <c r="D1077" s="20">
        <v>3</v>
      </c>
      <c r="E1077" s="20">
        <v>75</v>
      </c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</row>
    <row r="1078" spans="1:57" ht="14.25" customHeight="1" x14ac:dyDescent="0.3">
      <c r="A1078" s="1"/>
      <c r="B1078" s="1"/>
      <c r="C1078" s="1"/>
      <c r="D1078" s="20">
        <v>4</v>
      </c>
      <c r="E1078" s="20">
        <v>100</v>
      </c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</row>
    <row r="1079" spans="1:57" ht="14.25" customHeight="1" x14ac:dyDescent="0.3">
      <c r="A1079" s="1"/>
      <c r="B1079" s="1"/>
      <c r="C1079" s="1"/>
      <c r="D1079" s="20">
        <v>5</v>
      </c>
      <c r="E1079" s="20">
        <v>125</v>
      </c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</row>
    <row r="1080" spans="1:57" ht="14.25" customHeight="1" x14ac:dyDescent="0.3">
      <c r="A1080" s="1"/>
      <c r="B1080" s="1"/>
      <c r="C1080" s="1"/>
      <c r="D1080" s="20">
        <v>6</v>
      </c>
      <c r="E1080" s="20">
        <v>150</v>
      </c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</row>
    <row r="1081" spans="1:57" ht="14.25" customHeight="1" x14ac:dyDescent="0.3">
      <c r="A1081" s="1"/>
      <c r="B1081" s="1"/>
      <c r="C1081" s="1"/>
      <c r="D1081" s="20">
        <v>7</v>
      </c>
      <c r="E1081" s="20">
        <v>175</v>
      </c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</row>
    <row r="1082" spans="1:57" ht="14.25" customHeight="1" x14ac:dyDescent="0.3">
      <c r="A1082" s="1"/>
      <c r="B1082" s="1"/>
      <c r="C1082" s="1"/>
      <c r="D1082" s="20">
        <v>8</v>
      </c>
      <c r="E1082" s="20">
        <v>175</v>
      </c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</row>
    <row r="1083" spans="1:57" ht="14.25" customHeight="1" x14ac:dyDescent="0.3">
      <c r="A1083" s="1"/>
      <c r="B1083" s="1"/>
      <c r="C1083" s="1"/>
      <c r="D1083" s="20">
        <v>9</v>
      </c>
      <c r="E1083" s="20">
        <v>175</v>
      </c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</row>
    <row r="1084" spans="1:57" ht="14.25" customHeight="1" x14ac:dyDescent="0.3">
      <c r="A1084" s="1"/>
      <c r="B1084" s="1"/>
      <c r="C1084" s="1"/>
      <c r="D1084" s="20">
        <v>10</v>
      </c>
      <c r="E1084" s="20">
        <v>200</v>
      </c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</row>
    <row r="1085" spans="1:57" ht="14.25" customHeight="1" x14ac:dyDescent="0.3">
      <c r="A1085" s="1"/>
      <c r="B1085" s="1"/>
      <c r="C1085" s="1"/>
      <c r="D1085" s="20">
        <v>11</v>
      </c>
      <c r="E1085" s="20">
        <v>200</v>
      </c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</row>
    <row r="1086" spans="1:57" ht="14.25" customHeight="1" x14ac:dyDescent="0.3">
      <c r="A1086" s="1"/>
      <c r="B1086" s="1"/>
      <c r="C1086" s="1"/>
      <c r="D1086" s="20">
        <v>12</v>
      </c>
      <c r="E1086" s="20">
        <v>200</v>
      </c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</row>
    <row r="1087" spans="1:57" ht="14.25" customHeight="1" x14ac:dyDescent="0.3">
      <c r="A1087" s="1"/>
      <c r="B1087" s="1"/>
      <c r="C1087" s="1"/>
      <c r="D1087" s="20">
        <v>13</v>
      </c>
      <c r="E1087" s="20">
        <v>225</v>
      </c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</row>
    <row r="1088" spans="1:57" ht="14.25" customHeight="1" x14ac:dyDescent="0.3">
      <c r="A1088" s="1"/>
      <c r="B1088" s="1"/>
      <c r="C1088" s="1"/>
      <c r="D1088" s="20">
        <v>14</v>
      </c>
      <c r="E1088" s="20">
        <v>225</v>
      </c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</row>
    <row r="1089" spans="1:57" ht="14.25" customHeight="1" x14ac:dyDescent="0.3">
      <c r="A1089" s="1"/>
      <c r="B1089" s="1"/>
      <c r="C1089" s="1"/>
      <c r="D1089" s="20">
        <v>15</v>
      </c>
      <c r="E1089" s="20">
        <v>225</v>
      </c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</row>
    <row r="1090" spans="1:57" ht="14.25" customHeight="1" x14ac:dyDescent="0.3">
      <c r="A1090" s="1"/>
      <c r="B1090" s="1"/>
      <c r="C1090" s="1"/>
      <c r="D1090" s="20">
        <v>16</v>
      </c>
      <c r="E1090" s="20">
        <v>250</v>
      </c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</row>
    <row r="1091" spans="1:57" ht="14.25" customHeight="1" x14ac:dyDescent="0.3">
      <c r="A1091" s="1"/>
      <c r="B1091" s="1"/>
      <c r="C1091" s="1"/>
      <c r="D1091" s="20">
        <v>17</v>
      </c>
      <c r="E1091" s="20">
        <v>250</v>
      </c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</row>
    <row r="1092" spans="1:57" ht="14.25" customHeight="1" x14ac:dyDescent="0.3">
      <c r="A1092" s="1"/>
      <c r="B1092" s="1"/>
      <c r="C1092" s="1"/>
      <c r="D1092" s="20">
        <v>18</v>
      </c>
      <c r="E1092" s="20">
        <v>250</v>
      </c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</row>
    <row r="1093" spans="1:57" ht="14.25" customHeight="1" x14ac:dyDescent="0.3">
      <c r="A1093" s="1"/>
      <c r="B1093" s="1"/>
      <c r="C1093" s="1"/>
      <c r="D1093" s="20">
        <v>19</v>
      </c>
      <c r="E1093" s="20">
        <v>250</v>
      </c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</row>
    <row r="1094" spans="1:57" ht="14.25" customHeight="1" x14ac:dyDescent="0.3">
      <c r="A1094" s="1"/>
      <c r="B1094" s="1"/>
      <c r="C1094" s="1"/>
      <c r="D1094" s="20">
        <v>20</v>
      </c>
      <c r="E1094" s="20">
        <v>250</v>
      </c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</row>
    <row r="1095" spans="1:57" ht="14.25" customHeight="1" x14ac:dyDescent="0.3">
      <c r="A1095" s="1"/>
      <c r="B1095" s="1"/>
      <c r="C1095" s="1"/>
      <c r="D1095" s="20">
        <v>21</v>
      </c>
      <c r="E1095" s="20">
        <v>250</v>
      </c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</row>
    <row r="1096" spans="1:57" ht="14.25" customHeight="1" x14ac:dyDescent="0.3">
      <c r="A1096" s="1"/>
      <c r="B1096" s="1"/>
      <c r="C1096" s="1"/>
      <c r="D1096" s="20">
        <v>22</v>
      </c>
      <c r="E1096" s="20">
        <v>250</v>
      </c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</row>
    <row r="1097" spans="1:57" ht="14.25" customHeight="1" x14ac:dyDescent="0.3">
      <c r="A1097" s="1"/>
      <c r="B1097" s="1"/>
      <c r="C1097" s="1"/>
      <c r="D1097" s="20">
        <v>23</v>
      </c>
      <c r="E1097" s="20">
        <v>250</v>
      </c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</row>
    <row r="1098" spans="1:57" ht="14.25" customHeight="1" x14ac:dyDescent="0.3">
      <c r="A1098" s="1"/>
      <c r="B1098" s="1"/>
      <c r="C1098" s="1"/>
      <c r="D1098" s="20">
        <v>24</v>
      </c>
      <c r="E1098" s="20">
        <v>250</v>
      </c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</row>
    <row r="1099" spans="1:57" ht="14.25" customHeight="1" x14ac:dyDescent="0.3">
      <c r="A1099" s="1"/>
      <c r="B1099" s="1"/>
      <c r="C1099" s="1"/>
      <c r="D1099" s="20">
        <v>25</v>
      </c>
      <c r="E1099" s="20">
        <v>250</v>
      </c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</row>
    <row r="1100" spans="1:57" ht="14.25" customHeight="1" x14ac:dyDescent="0.3">
      <c r="A1100" s="1"/>
      <c r="B1100" s="1"/>
      <c r="C1100" s="1"/>
      <c r="D1100" s="20">
        <v>26</v>
      </c>
      <c r="E1100" s="20">
        <v>250</v>
      </c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</row>
    <row r="1101" spans="1:57" ht="14.25" customHeight="1" x14ac:dyDescent="0.3">
      <c r="A1101" s="1"/>
      <c r="B1101" s="1"/>
      <c r="C1101" s="1"/>
      <c r="D1101" s="20">
        <v>27</v>
      </c>
      <c r="E1101" s="20">
        <v>250</v>
      </c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</row>
    <row r="1102" spans="1:57" ht="14.25" customHeight="1" x14ac:dyDescent="0.3">
      <c r="A1102" s="1"/>
      <c r="B1102" s="1"/>
      <c r="C1102" s="1"/>
      <c r="D1102" s="20">
        <v>28</v>
      </c>
      <c r="E1102" s="20">
        <v>250</v>
      </c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</row>
    <row r="1103" spans="1:57" ht="14.25" customHeight="1" x14ac:dyDescent="0.3">
      <c r="A1103" s="1"/>
      <c r="B1103" s="1"/>
      <c r="C1103" s="1"/>
      <c r="D1103" s="20">
        <v>29</v>
      </c>
      <c r="E1103" s="20">
        <v>250</v>
      </c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</row>
    <row r="1104" spans="1:57" ht="14.25" customHeight="1" x14ac:dyDescent="0.3">
      <c r="A1104" s="1"/>
      <c r="B1104" s="1"/>
      <c r="C1104" s="1"/>
      <c r="D1104" s="20">
        <v>30</v>
      </c>
      <c r="E1104" s="20">
        <v>250</v>
      </c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</row>
    <row r="1105" spans="1:57" ht="14.25" customHeight="1" x14ac:dyDescent="0.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</row>
    <row r="1106" spans="1:57" ht="14.25" customHeight="1" x14ac:dyDescent="0.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</row>
    <row r="1107" spans="1:57" ht="14.25" customHeight="1" x14ac:dyDescent="0.3">
      <c r="A1107" s="1"/>
      <c r="B1107" s="1"/>
      <c r="C1107" s="1"/>
      <c r="D1107" s="17"/>
      <c r="E1107" s="17">
        <v>30</v>
      </c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</row>
    <row r="1108" spans="1:57" ht="14.25" customHeight="1" x14ac:dyDescent="0.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</row>
    <row r="1109" spans="1:57" ht="14.25" customHeight="1" x14ac:dyDescent="0.3">
      <c r="A1109" s="1"/>
      <c r="B1109" s="1"/>
      <c r="C1109" s="1"/>
      <c r="D1109" s="1"/>
      <c r="E1109" s="18">
        <f>VLOOKUP(E1107,D1075:E1104,2,FALSE)</f>
        <v>250</v>
      </c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</row>
  </sheetData>
  <sheetProtection algorithmName="SHA-512" hashValue="6emit7qeKFnd3STOdkVbY6E92ZZS6PfzcONPA448cMSsjJrp46JPqQKFzijKy3ItlPjdU0ql1hUEK8EPJ0qHSg==" saltValue="jzHE+Gyzf5RIQ9DiPKgI6Q==" spinCount="100000" sheet="1" objects="1" scenarios="1"/>
  <mergeCells count="10">
    <mergeCell ref="J6:J7"/>
    <mergeCell ref="K6:K7"/>
    <mergeCell ref="A1:L1"/>
    <mergeCell ref="A2:L2"/>
    <mergeCell ref="B6:B7"/>
    <mergeCell ref="E6:E7"/>
    <mergeCell ref="F6:F7"/>
    <mergeCell ref="H6:H7"/>
    <mergeCell ref="I6:I7"/>
    <mergeCell ref="L6:L7"/>
  </mergeCells>
  <conditionalFormatting sqref="G8">
    <cfRule type="cellIs" dxfId="0" priority="1" operator="greaterThan">
      <formula>$D$8</formula>
    </cfRule>
  </conditionalFormatting>
  <dataValidations count="4">
    <dataValidation type="list" allowBlank="1" showErrorMessage="1" sqref="B29" xr:uid="{00000000-0002-0000-0200-000000000000}">
      <formula1>$B$66:$B$70</formula1>
    </dataValidation>
    <dataValidation type="decimal" allowBlank="1" showErrorMessage="1" errorTitle="ERRORE" error="Formato o numero non valido!" sqref="C8:D28" xr:uid="{00000000-0002-0000-0200-000001000000}">
      <formula1>1</formula1>
      <formula2>1000</formula2>
    </dataValidation>
    <dataValidation type="decimal" allowBlank="1" showErrorMessage="1" errorTitle="ERRORE" error="Importo o formato non valido!" sqref="F4" xr:uid="{00000000-0002-0000-0200-000002000000}">
      <formula1>1</formula1>
      <formula2>1000000</formula2>
    </dataValidation>
    <dataValidation type="decimal" allowBlank="1" showErrorMessage="1" errorTitle="ERRORE" error="Il valore inserito è maggiore rispetto al numero di allievi previsti in progetto oppure non è stato inserito alcun valore come allievi previsti!" sqref="G8:G28" xr:uid="{00000000-0002-0000-0200-000003000000}">
      <formula1>1</formula1>
      <formula2>D8</formula2>
    </dataValidation>
  </dataValidations>
  <pageMargins left="0.70866141732283472" right="0.70866141732283472" top="0.74803149606299213" bottom="0.74803149606299213" header="0" footer="0"/>
  <pageSetup paperSize="9" scale="56" orientation="landscape" blackAndWhite="1" r:id="rId1"/>
  <headerFooter>
    <oddHeader>&amp;RAllegato 1 - Prospetto di  simulazione costo a preventivo e consuntivo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B6" sqref="B6"/>
    </sheetView>
  </sheetViews>
  <sheetFormatPr defaultColWidth="12.59765625" defaultRowHeight="15" customHeight="1" x14ac:dyDescent="0.25"/>
  <cols>
    <col min="1" max="1" width="38.8984375" style="30" customWidth="1"/>
    <col min="2" max="2" width="22" style="30" customWidth="1"/>
    <col min="3" max="5" width="8" style="30" customWidth="1"/>
    <col min="6" max="6" width="9.59765625" style="30" customWidth="1"/>
    <col min="7" max="26" width="8" style="30" customWidth="1"/>
    <col min="27" max="16384" width="12.59765625" style="30"/>
  </cols>
  <sheetData>
    <row r="1" spans="1:26" ht="21.75" customHeight="1" x14ac:dyDescent="0.3">
      <c r="A1" s="52" t="s">
        <v>0</v>
      </c>
      <c r="B1" s="54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21.75" customHeight="1" x14ac:dyDescent="0.3">
      <c r="A2" s="52" t="s">
        <v>37</v>
      </c>
      <c r="B2" s="54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4.25" customHeigh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4.25" customHeigh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39.75" customHeight="1" x14ac:dyDescent="0.3">
      <c r="A5" s="25" t="s">
        <v>38</v>
      </c>
      <c r="B5" s="25" t="s">
        <v>39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39.75" customHeight="1" x14ac:dyDescent="0.3">
      <c r="A6" s="48" t="s">
        <v>46</v>
      </c>
      <c r="B6" s="49">
        <f>'Modalità Aula'!N29</f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39.75" customHeight="1" x14ac:dyDescent="0.3">
      <c r="A7" s="48" t="s">
        <v>40</v>
      </c>
      <c r="B7" s="49">
        <f>'Modalità FAD'!K29</f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39.75" customHeight="1" x14ac:dyDescent="0.3">
      <c r="A8" s="48" t="s">
        <v>41</v>
      </c>
      <c r="B8" s="49">
        <f>'Modalità Seminariale'!L29</f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39.75" customHeight="1" x14ac:dyDescent="0.3">
      <c r="A9" s="25" t="s">
        <v>42</v>
      </c>
      <c r="B9" s="49">
        <f>SUM(B6:B8)</f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4.25" customHeight="1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4.25" customHeight="1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4.25" customHeight="1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4.25" customHeight="1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4.25" customHeigh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4.25" customHeigh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4.25" customHeight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4.25" customHeight="1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4.25" customHeight="1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4.25" customHeight="1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4.25" customHeight="1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4.25" customHeight="1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4.25" customHeight="1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4.25" customHeight="1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4.25" customHeight="1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4.25" customHeight="1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4.25" customHeight="1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4.25" customHeight="1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4.25" customHeight="1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4.25" customHeight="1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4.25" customHeigh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4.25" customHeigh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4.25" customHeigh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4.25" customHeight="1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4.25" customHeight="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4.25" customHeight="1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4.25" customHeight="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4.25" customHeight="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4.25" customHeigh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4.25" customHeight="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4.25" customHeigh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4.25" customHeigh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4.25" customHeigh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4.25" customHeigh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4.25" customHeigh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4.25" customHeigh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4.2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4.25" customHeigh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4.25" customHeigh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4.25" customHeigh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4.25" customHeight="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4.25" customHeigh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4.25" customHeigh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4.25" customHeight="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4.25" customHeigh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4.25" customHeigh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4.25" customHeigh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4.25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4.25" customHeigh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4.25" customHeigh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4.25" customHeigh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4.25" customHeigh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4.25" customHeigh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4.25" customHeigh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4.25" customHeigh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4.25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4.25" customHeigh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4.25" customHeigh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4.25" customHeight="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4.25" customHeigh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4.25" customHeigh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4.25" customHeigh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4.25" customHeigh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4.25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4.25" customHeigh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4.25" customHeigh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4.25" customHeigh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4.25" customHeigh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4.25" customHeigh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4.25" customHeigh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4.25" customHeigh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4.25" customHeigh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4.25" customHeigh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4.25" customHeigh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4.25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4.25" customHeigh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4.25" customHeigh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4.25" customHeigh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4.25" customHeigh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4.25" customHeigh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4.25" customHeigh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4.25" customHeigh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4.25" customHeigh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4.25" customHeigh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4.25" customHeigh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4.25" customHeigh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4.25" customHeigh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4.25" customHeigh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4.25" customHeigh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4.25" customHeigh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4.25" customHeigh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4.25" customHeigh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4.25" customHeight="1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4.25" customHeight="1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4.25" customHeight="1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4.25" customHeight="1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4.25" customHeight="1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4.25" customHeigh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4.25" customHeight="1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4.25" customHeight="1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4.25" customHeight="1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4.25" customHeight="1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4.25" customHeight="1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4.25" customHeight="1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4.25" customHeight="1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4.25" customHeight="1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4.25" customHeigh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4.25" customHeight="1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4.25" customHeight="1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4.25" customHeight="1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4.25" customHeight="1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4.25" customHeight="1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4.25" customHeight="1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4.25" customHeight="1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4.25" customHeight="1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4.25" customHeight="1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4.25" customHeigh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4.25" customHeight="1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4.25" customHeight="1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4.25" customHeigh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4.25" customHeight="1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4.25" customHeight="1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4.25" customHeight="1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4.25" customHeight="1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4.25" customHeight="1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4.25" customHeight="1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4.25" customHeight="1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4.25" customHeigh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4.25" customHeigh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4.25" customHeigh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4.25" customHeigh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4.25" customHeigh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4.25" customHeigh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4.25" customHeigh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4.25" customHeigh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4.25" customHeigh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4.25" customHeigh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4.25" customHeigh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4.25" customHeigh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4.25" customHeigh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4.25" customHeigh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4.25" customHeigh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4.25" customHeigh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4.25" customHeigh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4.25" customHeight="1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4.25" customHeight="1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4.25" customHeight="1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4.25" customHeight="1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4.25" customHeight="1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4.25" customHeight="1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4.25" customHeight="1" x14ac:dyDescent="0.3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4.25" customHeight="1" x14ac:dyDescent="0.3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4.25" customHeight="1" x14ac:dyDescent="0.3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4.25" customHeight="1" x14ac:dyDescent="0.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4.25" customHeight="1" x14ac:dyDescent="0.3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4.25" customHeight="1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4.25" customHeight="1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4.25" customHeight="1" x14ac:dyDescent="0.3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4.25" customHeight="1" x14ac:dyDescent="0.3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4.25" customHeight="1" x14ac:dyDescent="0.3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4.25" customHeight="1" x14ac:dyDescent="0.3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4.25" customHeight="1" x14ac:dyDescent="0.3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4.25" customHeight="1" x14ac:dyDescent="0.3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4.25" customHeight="1" x14ac:dyDescent="0.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4.25" customHeight="1" x14ac:dyDescent="0.3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4.25" customHeight="1" x14ac:dyDescent="0.3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4.25" customHeight="1" x14ac:dyDescent="0.3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4.25" customHeight="1" x14ac:dyDescent="0.3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4.25" customHeight="1" x14ac:dyDescent="0.3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4.25" customHeight="1" x14ac:dyDescent="0.3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4.25" customHeight="1" x14ac:dyDescent="0.3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4.25" customHeight="1" x14ac:dyDescent="0.3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4.25" customHeight="1" x14ac:dyDescent="0.3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4.25" customHeight="1" x14ac:dyDescent="0.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4.25" customHeight="1" x14ac:dyDescent="0.3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4.25" customHeight="1" x14ac:dyDescent="0.3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4.25" customHeight="1" x14ac:dyDescent="0.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4.25" customHeight="1" x14ac:dyDescent="0.3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4.25" customHeight="1" x14ac:dyDescent="0.3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4.25" customHeight="1" x14ac:dyDescent="0.3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4.25" customHeight="1" x14ac:dyDescent="0.3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4.25" customHeight="1" x14ac:dyDescent="0.3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4.25" customHeight="1" x14ac:dyDescent="0.3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4.25" customHeight="1" x14ac:dyDescent="0.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4.25" customHeight="1" x14ac:dyDescent="0.3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4.25" customHeight="1" x14ac:dyDescent="0.3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4.25" customHeight="1" x14ac:dyDescent="0.3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4.25" customHeight="1" x14ac:dyDescent="0.3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4.25" customHeight="1" x14ac:dyDescent="0.3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4.25" customHeight="1" x14ac:dyDescent="0.3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4.25" customHeight="1" x14ac:dyDescent="0.3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4.25" customHeight="1" x14ac:dyDescent="0.3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4.25" customHeight="1" x14ac:dyDescent="0.3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4.25" customHeight="1" x14ac:dyDescent="0.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4.25" customHeight="1" x14ac:dyDescent="0.3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4.25" customHeight="1" x14ac:dyDescent="0.3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4.25" customHeight="1" x14ac:dyDescent="0.3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4.25" customHeight="1" x14ac:dyDescent="0.3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4.25" customHeight="1" x14ac:dyDescent="0.3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4.25" customHeight="1" x14ac:dyDescent="0.3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4.25" customHeight="1" x14ac:dyDescent="0.3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4.25" customHeight="1" x14ac:dyDescent="0.3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4.25" customHeight="1" x14ac:dyDescent="0.3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4.25" customHeight="1" x14ac:dyDescent="0.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4.25" customHeight="1" x14ac:dyDescent="0.3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4.25" customHeight="1" x14ac:dyDescent="0.3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4.25" customHeight="1" x14ac:dyDescent="0.3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4.25" customHeight="1" x14ac:dyDescent="0.3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4.25" customHeight="1" x14ac:dyDescent="0.3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4.25" customHeight="1" x14ac:dyDescent="0.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4.25" customHeight="1" x14ac:dyDescent="0.3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4.25" customHeight="1" x14ac:dyDescent="0.3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4.25" customHeight="1" x14ac:dyDescent="0.3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4.25" customHeight="1" x14ac:dyDescent="0.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4.25" customHeight="1" x14ac:dyDescent="0.3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4.25" customHeight="1" x14ac:dyDescent="0.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4.25" customHeight="1" x14ac:dyDescent="0.3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4.25" customHeight="1" x14ac:dyDescent="0.3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4.25" customHeight="1" x14ac:dyDescent="0.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4.25" customHeight="1" x14ac:dyDescent="0.3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4.25" customHeight="1" x14ac:dyDescent="0.3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4.25" customHeight="1" x14ac:dyDescent="0.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4.25" customHeight="1" x14ac:dyDescent="0.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4.25" customHeight="1" x14ac:dyDescent="0.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4.25" customHeight="1" x14ac:dyDescent="0.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4.25" customHeight="1" x14ac:dyDescent="0.3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4.25" customHeight="1" x14ac:dyDescent="0.3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4.25" customHeight="1" x14ac:dyDescent="0.3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4.25" customHeight="1" x14ac:dyDescent="0.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4.25" customHeight="1" x14ac:dyDescent="0.3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4.25" customHeight="1" x14ac:dyDescent="0.3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4.25" customHeight="1" x14ac:dyDescent="0.3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4.25" customHeight="1" x14ac:dyDescent="0.3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4.25" customHeight="1" x14ac:dyDescent="0.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4.25" customHeight="1" x14ac:dyDescent="0.3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4.25" customHeight="1" x14ac:dyDescent="0.3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4.25" customHeight="1" x14ac:dyDescent="0.3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4.25" customHeight="1" x14ac:dyDescent="0.3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4.25" customHeight="1" x14ac:dyDescent="0.3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4.25" customHeight="1" x14ac:dyDescent="0.3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4.25" customHeight="1" x14ac:dyDescent="0.3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4.25" customHeight="1" x14ac:dyDescent="0.3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4.25" customHeight="1" x14ac:dyDescent="0.3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4.25" customHeight="1" x14ac:dyDescent="0.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4.25" customHeight="1" x14ac:dyDescent="0.3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4.25" customHeight="1" x14ac:dyDescent="0.3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4.25" customHeight="1" x14ac:dyDescent="0.3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4.25" customHeight="1" x14ac:dyDescent="0.3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4.25" customHeight="1" x14ac:dyDescent="0.3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4.25" customHeight="1" x14ac:dyDescent="0.3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4.25" customHeight="1" x14ac:dyDescent="0.3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4.25" customHeight="1" x14ac:dyDescent="0.3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4.25" customHeight="1" x14ac:dyDescent="0.3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4.25" customHeight="1" x14ac:dyDescent="0.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4.25" customHeight="1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4.25" customHeight="1" x14ac:dyDescent="0.3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4.25" customHeight="1" x14ac:dyDescent="0.3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4.25" customHeight="1" x14ac:dyDescent="0.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4.25" customHeight="1" x14ac:dyDescent="0.3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4.25" customHeight="1" x14ac:dyDescent="0.3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4.25" customHeight="1" x14ac:dyDescent="0.3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4.25" customHeight="1" x14ac:dyDescent="0.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4.25" customHeight="1" x14ac:dyDescent="0.3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4.25" customHeight="1" x14ac:dyDescent="0.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4.25" customHeight="1" x14ac:dyDescent="0.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4.25" customHeight="1" x14ac:dyDescent="0.3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4.25" customHeight="1" x14ac:dyDescent="0.3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4.25" customHeight="1" x14ac:dyDescent="0.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4.25" customHeight="1" x14ac:dyDescent="0.3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4.25" customHeight="1" x14ac:dyDescent="0.3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4.25" customHeight="1" x14ac:dyDescent="0.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4.25" customHeight="1" x14ac:dyDescent="0.3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4.25" customHeight="1" x14ac:dyDescent="0.3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4.25" customHeight="1" x14ac:dyDescent="0.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4.25" customHeight="1" x14ac:dyDescent="0.3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4.25" customHeight="1" x14ac:dyDescent="0.3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4.25" customHeight="1" x14ac:dyDescent="0.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4.25" customHeight="1" x14ac:dyDescent="0.3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4.25" customHeight="1" x14ac:dyDescent="0.3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4.25" customHeight="1" x14ac:dyDescent="0.3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4.25" customHeight="1" x14ac:dyDescent="0.3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4.25" customHeight="1" x14ac:dyDescent="0.3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4.25" customHeight="1" x14ac:dyDescent="0.3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4.25" customHeight="1" x14ac:dyDescent="0.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4.25" customHeight="1" x14ac:dyDescent="0.3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4.25" customHeight="1" x14ac:dyDescent="0.3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4.25" customHeight="1" x14ac:dyDescent="0.3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4.25" customHeight="1" x14ac:dyDescent="0.3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4.25" customHeight="1" x14ac:dyDescent="0.3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4.25" customHeight="1" x14ac:dyDescent="0.3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4.25" customHeight="1" x14ac:dyDescent="0.3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4.25" customHeight="1" x14ac:dyDescent="0.3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4.25" customHeight="1" x14ac:dyDescent="0.3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4.25" customHeight="1" x14ac:dyDescent="0.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4.25" customHeight="1" x14ac:dyDescent="0.3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4.25" customHeight="1" x14ac:dyDescent="0.3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4.25" customHeight="1" x14ac:dyDescent="0.3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4.25" customHeight="1" x14ac:dyDescent="0.3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4.25" customHeight="1" x14ac:dyDescent="0.3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4.25" customHeight="1" x14ac:dyDescent="0.3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4.25" customHeight="1" x14ac:dyDescent="0.3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4.25" customHeight="1" x14ac:dyDescent="0.3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4.25" customHeight="1" x14ac:dyDescent="0.3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4.25" customHeight="1" x14ac:dyDescent="0.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4.25" customHeight="1" x14ac:dyDescent="0.3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4.25" customHeight="1" x14ac:dyDescent="0.3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4.25" customHeight="1" x14ac:dyDescent="0.3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4.25" customHeight="1" x14ac:dyDescent="0.3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4.25" customHeight="1" x14ac:dyDescent="0.3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4.25" customHeight="1" x14ac:dyDescent="0.3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4.25" customHeight="1" x14ac:dyDescent="0.3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4.25" customHeight="1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4.25" customHeight="1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4.25" customHeight="1" x14ac:dyDescent="0.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4.25" customHeight="1" x14ac:dyDescent="0.3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4.25" customHeight="1" x14ac:dyDescent="0.3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4.25" customHeight="1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4.25" customHeight="1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4.25" customHeight="1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4.25" customHeight="1" x14ac:dyDescent="0.3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4.25" customHeight="1" x14ac:dyDescent="0.3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4.25" customHeight="1" x14ac:dyDescent="0.3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4.25" customHeight="1" x14ac:dyDescent="0.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4.25" customHeight="1" x14ac:dyDescent="0.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4.25" customHeight="1" x14ac:dyDescent="0.3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4.25" customHeight="1" x14ac:dyDescent="0.3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4.25" customHeight="1" x14ac:dyDescent="0.3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4.25" customHeight="1" x14ac:dyDescent="0.3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4.25" customHeight="1" x14ac:dyDescent="0.3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4.25" customHeight="1" x14ac:dyDescent="0.3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4.25" customHeight="1" x14ac:dyDescent="0.3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4.25" customHeight="1" x14ac:dyDescent="0.3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4.25" customHeight="1" x14ac:dyDescent="0.3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4.25" customHeight="1" x14ac:dyDescent="0.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4.25" customHeight="1" x14ac:dyDescent="0.3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4.25" customHeight="1" x14ac:dyDescent="0.3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4.25" customHeight="1" x14ac:dyDescent="0.3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4.25" customHeight="1" x14ac:dyDescent="0.3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4.25" customHeight="1" x14ac:dyDescent="0.3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4.25" customHeight="1" x14ac:dyDescent="0.3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4.25" customHeight="1" x14ac:dyDescent="0.3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4.25" customHeight="1" x14ac:dyDescent="0.3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4.25" customHeight="1" x14ac:dyDescent="0.3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4.25" customHeight="1" x14ac:dyDescent="0.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4.25" customHeight="1" x14ac:dyDescent="0.3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4.25" customHeight="1" x14ac:dyDescent="0.3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4.25" customHeight="1" x14ac:dyDescent="0.3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4.25" customHeight="1" x14ac:dyDescent="0.3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4.25" customHeight="1" x14ac:dyDescent="0.3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4.25" customHeight="1" x14ac:dyDescent="0.3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4.25" customHeight="1" x14ac:dyDescent="0.3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4.25" customHeight="1" x14ac:dyDescent="0.3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4.25" customHeight="1" x14ac:dyDescent="0.3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4.25" customHeight="1" x14ac:dyDescent="0.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4.25" customHeight="1" x14ac:dyDescent="0.3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4.25" customHeight="1" x14ac:dyDescent="0.3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4.25" customHeight="1" x14ac:dyDescent="0.3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4.25" customHeight="1" x14ac:dyDescent="0.3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4.25" customHeight="1" x14ac:dyDescent="0.3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4.25" customHeight="1" x14ac:dyDescent="0.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4.25" customHeight="1" x14ac:dyDescent="0.3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4.25" customHeight="1" x14ac:dyDescent="0.3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4.25" customHeight="1" x14ac:dyDescent="0.3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4.25" customHeight="1" x14ac:dyDescent="0.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4.25" customHeight="1" x14ac:dyDescent="0.3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4.25" customHeight="1" x14ac:dyDescent="0.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4.25" customHeight="1" x14ac:dyDescent="0.3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4.25" customHeight="1" x14ac:dyDescent="0.3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4.25" customHeight="1" x14ac:dyDescent="0.3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4.25" customHeight="1" x14ac:dyDescent="0.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4.25" customHeight="1" x14ac:dyDescent="0.3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4.25" customHeight="1" x14ac:dyDescent="0.3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4.25" customHeight="1" x14ac:dyDescent="0.3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4.25" customHeight="1" x14ac:dyDescent="0.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4.25" customHeight="1" x14ac:dyDescent="0.3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4.25" customHeight="1" x14ac:dyDescent="0.3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4.25" customHeight="1" x14ac:dyDescent="0.3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4.25" customHeight="1" x14ac:dyDescent="0.3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4.25" customHeight="1" x14ac:dyDescent="0.3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4.25" customHeight="1" x14ac:dyDescent="0.3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4.25" customHeight="1" x14ac:dyDescent="0.3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4.25" customHeight="1" x14ac:dyDescent="0.3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4.25" customHeight="1" x14ac:dyDescent="0.3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4.25" customHeight="1" x14ac:dyDescent="0.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4.25" customHeight="1" x14ac:dyDescent="0.3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4.25" customHeight="1" x14ac:dyDescent="0.3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4.25" customHeight="1" x14ac:dyDescent="0.3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4.25" customHeight="1" x14ac:dyDescent="0.3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4.25" customHeight="1" x14ac:dyDescent="0.3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4.25" customHeight="1" x14ac:dyDescent="0.3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4.25" customHeight="1" x14ac:dyDescent="0.3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4.25" customHeight="1" x14ac:dyDescent="0.3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4.25" customHeight="1" x14ac:dyDescent="0.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4.25" customHeight="1" x14ac:dyDescent="0.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4.25" customHeight="1" x14ac:dyDescent="0.3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4.25" customHeight="1" x14ac:dyDescent="0.3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4.25" customHeight="1" x14ac:dyDescent="0.3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4.25" customHeight="1" x14ac:dyDescent="0.3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4.25" customHeight="1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4.25" customHeight="1" x14ac:dyDescent="0.3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4.25" customHeight="1" x14ac:dyDescent="0.3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4.25" customHeight="1" x14ac:dyDescent="0.3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4.25" customHeight="1" x14ac:dyDescent="0.3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4.25" customHeight="1" x14ac:dyDescent="0.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4.25" customHeight="1" x14ac:dyDescent="0.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4.25" customHeight="1" x14ac:dyDescent="0.3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4.25" customHeight="1" x14ac:dyDescent="0.3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4.25" customHeight="1" x14ac:dyDescent="0.3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4.25" customHeight="1" x14ac:dyDescent="0.3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4.25" customHeight="1" x14ac:dyDescent="0.3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4.25" customHeight="1" x14ac:dyDescent="0.3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4.25" customHeight="1" x14ac:dyDescent="0.3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4.25" customHeight="1" x14ac:dyDescent="0.3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4.25" customHeight="1" x14ac:dyDescent="0.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4.25" customHeight="1" x14ac:dyDescent="0.3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4.25" customHeight="1" x14ac:dyDescent="0.3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4.25" customHeight="1" x14ac:dyDescent="0.3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4.25" customHeight="1" x14ac:dyDescent="0.3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4.25" customHeight="1" x14ac:dyDescent="0.3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4.25" customHeight="1" x14ac:dyDescent="0.3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4.25" customHeight="1" x14ac:dyDescent="0.3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4.25" customHeight="1" x14ac:dyDescent="0.3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4.25" customHeight="1" x14ac:dyDescent="0.3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4.25" customHeight="1" x14ac:dyDescent="0.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4.25" customHeight="1" x14ac:dyDescent="0.3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4.25" customHeight="1" x14ac:dyDescent="0.3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4.25" customHeight="1" x14ac:dyDescent="0.3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4.25" customHeight="1" x14ac:dyDescent="0.3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4.25" customHeight="1" x14ac:dyDescent="0.3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4.25" customHeight="1" x14ac:dyDescent="0.3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4.25" customHeight="1" x14ac:dyDescent="0.3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4.25" customHeight="1" x14ac:dyDescent="0.3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4.25" customHeight="1" x14ac:dyDescent="0.3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4.25" customHeight="1" x14ac:dyDescent="0.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4.25" customHeight="1" x14ac:dyDescent="0.3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4.25" customHeight="1" x14ac:dyDescent="0.3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4.25" customHeight="1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4.25" customHeight="1" x14ac:dyDescent="0.3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4.25" customHeight="1" x14ac:dyDescent="0.3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4.25" customHeight="1" x14ac:dyDescent="0.3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4.25" customHeight="1" x14ac:dyDescent="0.3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4.25" customHeight="1" x14ac:dyDescent="0.3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4.25" customHeight="1" x14ac:dyDescent="0.3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4.25" customHeight="1" x14ac:dyDescent="0.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4.25" customHeight="1" x14ac:dyDescent="0.3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4.25" customHeight="1" x14ac:dyDescent="0.3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4.25" customHeight="1" x14ac:dyDescent="0.3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4.25" customHeight="1" x14ac:dyDescent="0.3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4.25" customHeight="1" x14ac:dyDescent="0.3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4.25" customHeight="1" x14ac:dyDescent="0.3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4.25" customHeight="1" x14ac:dyDescent="0.3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4.25" customHeight="1" x14ac:dyDescent="0.3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4.25" customHeight="1" x14ac:dyDescent="0.3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4.25" customHeight="1" x14ac:dyDescent="0.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4.25" customHeight="1" x14ac:dyDescent="0.3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4.25" customHeight="1" x14ac:dyDescent="0.3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4.25" customHeight="1" x14ac:dyDescent="0.3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4.25" customHeight="1" x14ac:dyDescent="0.3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4.25" customHeight="1" x14ac:dyDescent="0.3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4.25" customHeight="1" x14ac:dyDescent="0.3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4.25" customHeight="1" x14ac:dyDescent="0.3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4.25" customHeight="1" x14ac:dyDescent="0.3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4.25" customHeight="1" x14ac:dyDescent="0.3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4.25" customHeight="1" x14ac:dyDescent="0.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4.25" customHeight="1" x14ac:dyDescent="0.3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4.25" customHeight="1" x14ac:dyDescent="0.3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4.25" customHeight="1" x14ac:dyDescent="0.3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4.25" customHeight="1" x14ac:dyDescent="0.3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4.25" customHeight="1" x14ac:dyDescent="0.3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4.25" customHeight="1" x14ac:dyDescent="0.3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4.25" customHeight="1" x14ac:dyDescent="0.3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4.25" customHeight="1" x14ac:dyDescent="0.3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4.25" customHeight="1" x14ac:dyDescent="0.3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4.25" customHeight="1" x14ac:dyDescent="0.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4.25" customHeight="1" x14ac:dyDescent="0.3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4.25" customHeight="1" x14ac:dyDescent="0.3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4.25" customHeight="1" x14ac:dyDescent="0.3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4.25" customHeight="1" x14ac:dyDescent="0.3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4.25" customHeight="1" x14ac:dyDescent="0.3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4.25" customHeight="1" x14ac:dyDescent="0.3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4.25" customHeight="1" x14ac:dyDescent="0.3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4.25" customHeight="1" x14ac:dyDescent="0.3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4.25" customHeight="1" x14ac:dyDescent="0.3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4.25" customHeight="1" x14ac:dyDescent="0.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4.25" customHeight="1" x14ac:dyDescent="0.3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4.25" customHeight="1" x14ac:dyDescent="0.3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4.25" customHeight="1" x14ac:dyDescent="0.3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4.25" customHeight="1" x14ac:dyDescent="0.3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4.25" customHeight="1" x14ac:dyDescent="0.3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4.25" customHeight="1" x14ac:dyDescent="0.3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4.25" customHeight="1" x14ac:dyDescent="0.3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4.25" customHeight="1" x14ac:dyDescent="0.3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4.25" customHeight="1" x14ac:dyDescent="0.3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4.25" customHeight="1" x14ac:dyDescent="0.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4.25" customHeight="1" x14ac:dyDescent="0.3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4.25" customHeight="1" x14ac:dyDescent="0.3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4.25" customHeight="1" x14ac:dyDescent="0.3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4.25" customHeight="1" x14ac:dyDescent="0.3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4.25" customHeight="1" x14ac:dyDescent="0.3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4.25" customHeight="1" x14ac:dyDescent="0.3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4.25" customHeight="1" x14ac:dyDescent="0.3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4.25" customHeight="1" x14ac:dyDescent="0.3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4.25" customHeight="1" x14ac:dyDescent="0.3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4.25" customHeight="1" x14ac:dyDescent="0.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4.25" customHeight="1" x14ac:dyDescent="0.3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4.25" customHeight="1" x14ac:dyDescent="0.3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4.25" customHeight="1" x14ac:dyDescent="0.3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4.25" customHeight="1" x14ac:dyDescent="0.3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4.25" customHeight="1" x14ac:dyDescent="0.3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4.25" customHeight="1" x14ac:dyDescent="0.3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4.25" customHeight="1" x14ac:dyDescent="0.3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4.25" customHeight="1" x14ac:dyDescent="0.3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4.25" customHeight="1" x14ac:dyDescent="0.3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4.25" customHeight="1" x14ac:dyDescent="0.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4.25" customHeight="1" x14ac:dyDescent="0.3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4.25" customHeight="1" x14ac:dyDescent="0.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4.25" customHeight="1" x14ac:dyDescent="0.3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4.25" customHeight="1" x14ac:dyDescent="0.3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4.25" customHeight="1" x14ac:dyDescent="0.3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4.25" customHeight="1" x14ac:dyDescent="0.3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4.25" customHeight="1" x14ac:dyDescent="0.3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4.25" customHeight="1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4.25" customHeight="1" x14ac:dyDescent="0.3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4.25" customHeight="1" x14ac:dyDescent="0.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4.25" customHeight="1" x14ac:dyDescent="0.3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4.25" customHeight="1" x14ac:dyDescent="0.3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4.25" customHeight="1" x14ac:dyDescent="0.3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4.25" customHeight="1" x14ac:dyDescent="0.3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4.25" customHeight="1" x14ac:dyDescent="0.3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4.25" customHeight="1" x14ac:dyDescent="0.3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4.25" customHeight="1" x14ac:dyDescent="0.3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4.25" customHeight="1" x14ac:dyDescent="0.3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4.25" customHeight="1" x14ac:dyDescent="0.3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4.25" customHeight="1" x14ac:dyDescent="0.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4.25" customHeight="1" x14ac:dyDescent="0.3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4.25" customHeight="1" x14ac:dyDescent="0.3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4.25" customHeight="1" x14ac:dyDescent="0.3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4.25" customHeight="1" x14ac:dyDescent="0.3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4.25" customHeight="1" x14ac:dyDescent="0.3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4.25" customHeight="1" x14ac:dyDescent="0.3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4.25" customHeight="1" x14ac:dyDescent="0.3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4.25" customHeight="1" x14ac:dyDescent="0.3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4.25" customHeight="1" x14ac:dyDescent="0.3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4.25" customHeight="1" x14ac:dyDescent="0.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4.25" customHeight="1" x14ac:dyDescent="0.3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4.25" customHeight="1" x14ac:dyDescent="0.3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4.25" customHeight="1" x14ac:dyDescent="0.3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4.25" customHeight="1" x14ac:dyDescent="0.3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4.25" customHeight="1" x14ac:dyDescent="0.3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4.25" customHeight="1" x14ac:dyDescent="0.3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4.25" customHeight="1" x14ac:dyDescent="0.3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4.25" customHeight="1" x14ac:dyDescent="0.3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4.25" customHeight="1" x14ac:dyDescent="0.3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4.25" customHeight="1" x14ac:dyDescent="0.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4.25" customHeight="1" x14ac:dyDescent="0.3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4.25" customHeight="1" x14ac:dyDescent="0.3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4.25" customHeight="1" x14ac:dyDescent="0.3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4.25" customHeight="1" x14ac:dyDescent="0.3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4.25" customHeight="1" x14ac:dyDescent="0.3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4.25" customHeight="1" x14ac:dyDescent="0.3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4.25" customHeight="1" x14ac:dyDescent="0.3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4.25" customHeight="1" x14ac:dyDescent="0.3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4.25" customHeight="1" x14ac:dyDescent="0.3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4.25" customHeight="1" x14ac:dyDescent="0.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4.25" customHeight="1" x14ac:dyDescent="0.3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4.25" customHeight="1" x14ac:dyDescent="0.3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4.25" customHeight="1" x14ac:dyDescent="0.3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4.25" customHeight="1" x14ac:dyDescent="0.3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4.25" customHeight="1" x14ac:dyDescent="0.3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4.25" customHeight="1" x14ac:dyDescent="0.3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4.25" customHeight="1" x14ac:dyDescent="0.3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4.25" customHeight="1" x14ac:dyDescent="0.3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4.25" customHeight="1" x14ac:dyDescent="0.3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4.25" customHeight="1" x14ac:dyDescent="0.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4.25" customHeight="1" x14ac:dyDescent="0.3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4.25" customHeight="1" x14ac:dyDescent="0.3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4.25" customHeight="1" x14ac:dyDescent="0.3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4.25" customHeight="1" x14ac:dyDescent="0.3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4.25" customHeight="1" x14ac:dyDescent="0.3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4.25" customHeight="1" x14ac:dyDescent="0.3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4.25" customHeight="1" x14ac:dyDescent="0.3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4.25" customHeight="1" x14ac:dyDescent="0.3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4.25" customHeight="1" x14ac:dyDescent="0.3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4.25" customHeight="1" x14ac:dyDescent="0.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4.25" customHeight="1" x14ac:dyDescent="0.3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4.25" customHeight="1" x14ac:dyDescent="0.3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4.25" customHeight="1" x14ac:dyDescent="0.3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4.25" customHeight="1" x14ac:dyDescent="0.3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4.25" customHeight="1" x14ac:dyDescent="0.3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4.25" customHeight="1" x14ac:dyDescent="0.3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4.25" customHeight="1" x14ac:dyDescent="0.3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4.25" customHeight="1" x14ac:dyDescent="0.3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4.25" customHeight="1" x14ac:dyDescent="0.3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4.25" customHeight="1" x14ac:dyDescent="0.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4.25" customHeight="1" x14ac:dyDescent="0.3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4.25" customHeight="1" x14ac:dyDescent="0.3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4.25" customHeight="1" x14ac:dyDescent="0.3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4.25" customHeight="1" x14ac:dyDescent="0.3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4.25" customHeight="1" x14ac:dyDescent="0.3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4.25" customHeight="1" x14ac:dyDescent="0.3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4.25" customHeight="1" x14ac:dyDescent="0.3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4.25" customHeight="1" x14ac:dyDescent="0.3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4.25" customHeight="1" x14ac:dyDescent="0.3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4.25" customHeight="1" x14ac:dyDescent="0.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4.25" customHeight="1" x14ac:dyDescent="0.3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4.25" customHeight="1" x14ac:dyDescent="0.3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4.25" customHeight="1" x14ac:dyDescent="0.3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4.25" customHeight="1" x14ac:dyDescent="0.3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4.25" customHeight="1" x14ac:dyDescent="0.3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4.25" customHeight="1" x14ac:dyDescent="0.3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4.25" customHeight="1" x14ac:dyDescent="0.3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4.25" customHeight="1" x14ac:dyDescent="0.3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4.25" customHeight="1" x14ac:dyDescent="0.3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4.25" customHeight="1" x14ac:dyDescent="0.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4.25" customHeight="1" x14ac:dyDescent="0.3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4.25" customHeight="1" x14ac:dyDescent="0.3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4.25" customHeight="1" x14ac:dyDescent="0.3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4.25" customHeight="1" x14ac:dyDescent="0.3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4.25" customHeight="1" x14ac:dyDescent="0.3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4.25" customHeight="1" x14ac:dyDescent="0.3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4.25" customHeight="1" x14ac:dyDescent="0.3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4.25" customHeight="1" x14ac:dyDescent="0.3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4.25" customHeight="1" x14ac:dyDescent="0.3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4.25" customHeight="1" x14ac:dyDescent="0.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4.25" customHeight="1" x14ac:dyDescent="0.3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4.25" customHeight="1" x14ac:dyDescent="0.3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4.25" customHeight="1" x14ac:dyDescent="0.3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4.25" customHeight="1" x14ac:dyDescent="0.3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4.25" customHeight="1" x14ac:dyDescent="0.3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4.25" customHeight="1" x14ac:dyDescent="0.3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4.25" customHeight="1" x14ac:dyDescent="0.3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4.25" customHeight="1" x14ac:dyDescent="0.3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4.25" customHeight="1" x14ac:dyDescent="0.3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4.25" customHeight="1" x14ac:dyDescent="0.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4.25" customHeight="1" x14ac:dyDescent="0.3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4.25" customHeight="1" x14ac:dyDescent="0.3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4.25" customHeight="1" x14ac:dyDescent="0.3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4.25" customHeight="1" x14ac:dyDescent="0.3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4.25" customHeight="1" x14ac:dyDescent="0.3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4.25" customHeight="1" x14ac:dyDescent="0.3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4.25" customHeight="1" x14ac:dyDescent="0.3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4.25" customHeight="1" x14ac:dyDescent="0.3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4.25" customHeight="1" x14ac:dyDescent="0.3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4.25" customHeight="1" x14ac:dyDescent="0.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4.25" customHeight="1" x14ac:dyDescent="0.3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4.25" customHeight="1" x14ac:dyDescent="0.3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4.25" customHeight="1" x14ac:dyDescent="0.3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4.25" customHeight="1" x14ac:dyDescent="0.3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4.25" customHeight="1" x14ac:dyDescent="0.3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4.25" customHeight="1" x14ac:dyDescent="0.3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4.25" customHeight="1" x14ac:dyDescent="0.3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4.25" customHeight="1" x14ac:dyDescent="0.3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4.25" customHeight="1" x14ac:dyDescent="0.3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4.25" customHeight="1" x14ac:dyDescent="0.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4.25" customHeight="1" x14ac:dyDescent="0.3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4.25" customHeight="1" x14ac:dyDescent="0.3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4.25" customHeight="1" x14ac:dyDescent="0.3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4.25" customHeight="1" x14ac:dyDescent="0.3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4.25" customHeight="1" x14ac:dyDescent="0.3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4.25" customHeight="1" x14ac:dyDescent="0.3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4.25" customHeight="1" x14ac:dyDescent="0.3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4.25" customHeight="1" x14ac:dyDescent="0.3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4.25" customHeight="1" x14ac:dyDescent="0.3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4.25" customHeight="1" x14ac:dyDescent="0.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4.25" customHeight="1" x14ac:dyDescent="0.3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4.25" customHeight="1" x14ac:dyDescent="0.3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4.25" customHeight="1" x14ac:dyDescent="0.3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4.25" customHeight="1" x14ac:dyDescent="0.3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4.25" customHeight="1" x14ac:dyDescent="0.3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4.25" customHeight="1" x14ac:dyDescent="0.3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4.25" customHeight="1" x14ac:dyDescent="0.3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4.25" customHeight="1" x14ac:dyDescent="0.3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4.25" customHeight="1" x14ac:dyDescent="0.3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4.25" customHeight="1" x14ac:dyDescent="0.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4.25" customHeight="1" x14ac:dyDescent="0.3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4.25" customHeight="1" x14ac:dyDescent="0.3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4.25" customHeight="1" x14ac:dyDescent="0.3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4.25" customHeight="1" x14ac:dyDescent="0.3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4.25" customHeight="1" x14ac:dyDescent="0.3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4.25" customHeight="1" x14ac:dyDescent="0.3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4.25" customHeight="1" x14ac:dyDescent="0.3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4.25" customHeight="1" x14ac:dyDescent="0.3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4.25" customHeight="1" x14ac:dyDescent="0.3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4.25" customHeight="1" x14ac:dyDescent="0.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4.25" customHeight="1" x14ac:dyDescent="0.3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4.25" customHeight="1" x14ac:dyDescent="0.3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4.25" customHeight="1" x14ac:dyDescent="0.3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4.25" customHeight="1" x14ac:dyDescent="0.3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4.25" customHeight="1" x14ac:dyDescent="0.3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4.25" customHeight="1" x14ac:dyDescent="0.3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4.25" customHeight="1" x14ac:dyDescent="0.3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4.25" customHeight="1" x14ac:dyDescent="0.3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4.25" customHeight="1" x14ac:dyDescent="0.3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4.25" customHeight="1" x14ac:dyDescent="0.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4.25" customHeight="1" x14ac:dyDescent="0.3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4.25" customHeight="1" x14ac:dyDescent="0.3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4.25" customHeight="1" x14ac:dyDescent="0.3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4.25" customHeight="1" x14ac:dyDescent="0.3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4.25" customHeight="1" x14ac:dyDescent="0.3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4.25" customHeight="1" x14ac:dyDescent="0.3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4.25" customHeight="1" x14ac:dyDescent="0.3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4.25" customHeight="1" x14ac:dyDescent="0.3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4.25" customHeight="1" x14ac:dyDescent="0.3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4.25" customHeight="1" x14ac:dyDescent="0.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4.25" customHeight="1" x14ac:dyDescent="0.3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4.25" customHeight="1" x14ac:dyDescent="0.3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4.25" customHeight="1" x14ac:dyDescent="0.3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4.25" customHeight="1" x14ac:dyDescent="0.3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4.25" customHeight="1" x14ac:dyDescent="0.3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4.25" customHeight="1" x14ac:dyDescent="0.3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4.25" customHeight="1" x14ac:dyDescent="0.3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4.25" customHeight="1" x14ac:dyDescent="0.3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4.25" customHeight="1" x14ac:dyDescent="0.3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4.25" customHeight="1" x14ac:dyDescent="0.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4.25" customHeight="1" x14ac:dyDescent="0.3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4.25" customHeight="1" x14ac:dyDescent="0.3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4.25" customHeight="1" x14ac:dyDescent="0.3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4.25" customHeight="1" x14ac:dyDescent="0.3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4.25" customHeight="1" x14ac:dyDescent="0.3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4.25" customHeight="1" x14ac:dyDescent="0.3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4.25" customHeight="1" x14ac:dyDescent="0.3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4.25" customHeight="1" x14ac:dyDescent="0.3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4.25" customHeight="1" x14ac:dyDescent="0.3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4.25" customHeight="1" x14ac:dyDescent="0.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4.25" customHeight="1" x14ac:dyDescent="0.3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4.25" customHeight="1" x14ac:dyDescent="0.3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4.25" customHeight="1" x14ac:dyDescent="0.3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4.25" customHeight="1" x14ac:dyDescent="0.3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4.25" customHeight="1" x14ac:dyDescent="0.3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4.25" customHeight="1" x14ac:dyDescent="0.3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4.25" customHeight="1" x14ac:dyDescent="0.3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4.25" customHeight="1" x14ac:dyDescent="0.3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4.25" customHeight="1" x14ac:dyDescent="0.3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4.25" customHeight="1" x14ac:dyDescent="0.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4.25" customHeight="1" x14ac:dyDescent="0.3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4.25" customHeight="1" x14ac:dyDescent="0.3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4.25" customHeight="1" x14ac:dyDescent="0.3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4.25" customHeight="1" x14ac:dyDescent="0.3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4.25" customHeight="1" x14ac:dyDescent="0.3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4.25" customHeight="1" x14ac:dyDescent="0.3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4.25" customHeight="1" x14ac:dyDescent="0.3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4.25" customHeight="1" x14ac:dyDescent="0.3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4.25" customHeight="1" x14ac:dyDescent="0.3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4.25" customHeight="1" x14ac:dyDescent="0.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4.25" customHeight="1" x14ac:dyDescent="0.3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4.25" customHeight="1" x14ac:dyDescent="0.3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4.25" customHeight="1" x14ac:dyDescent="0.3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4.25" customHeight="1" x14ac:dyDescent="0.3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4.25" customHeight="1" x14ac:dyDescent="0.3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4.25" customHeight="1" x14ac:dyDescent="0.3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4.25" customHeight="1" x14ac:dyDescent="0.3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4.25" customHeight="1" x14ac:dyDescent="0.3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4.25" customHeight="1" x14ac:dyDescent="0.3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4.25" customHeight="1" x14ac:dyDescent="0.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4.25" customHeight="1" x14ac:dyDescent="0.3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4.25" customHeight="1" x14ac:dyDescent="0.3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4.25" customHeight="1" x14ac:dyDescent="0.3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4.25" customHeight="1" x14ac:dyDescent="0.3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4.25" customHeight="1" x14ac:dyDescent="0.3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4.25" customHeight="1" x14ac:dyDescent="0.3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4.25" customHeight="1" x14ac:dyDescent="0.3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4.25" customHeight="1" x14ac:dyDescent="0.3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4.25" customHeight="1" x14ac:dyDescent="0.3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4.25" customHeight="1" x14ac:dyDescent="0.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4.25" customHeight="1" x14ac:dyDescent="0.3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4.25" customHeight="1" x14ac:dyDescent="0.3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4.25" customHeight="1" x14ac:dyDescent="0.3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4.25" customHeight="1" x14ac:dyDescent="0.3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4.25" customHeight="1" x14ac:dyDescent="0.3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4.25" customHeight="1" x14ac:dyDescent="0.3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4.25" customHeight="1" x14ac:dyDescent="0.3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4.25" customHeight="1" x14ac:dyDescent="0.3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4.25" customHeight="1" x14ac:dyDescent="0.3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4.25" customHeight="1" x14ac:dyDescent="0.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4.25" customHeight="1" x14ac:dyDescent="0.3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4.25" customHeight="1" x14ac:dyDescent="0.3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4.25" customHeight="1" x14ac:dyDescent="0.3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4.25" customHeight="1" x14ac:dyDescent="0.3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4.25" customHeight="1" x14ac:dyDescent="0.3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4.25" customHeight="1" x14ac:dyDescent="0.3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4.25" customHeight="1" x14ac:dyDescent="0.3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4.25" customHeight="1" x14ac:dyDescent="0.3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4.25" customHeight="1" x14ac:dyDescent="0.3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4.25" customHeight="1" x14ac:dyDescent="0.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4.25" customHeight="1" x14ac:dyDescent="0.3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4.25" customHeight="1" x14ac:dyDescent="0.3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4.25" customHeight="1" x14ac:dyDescent="0.3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4.25" customHeight="1" x14ac:dyDescent="0.3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4.25" customHeight="1" x14ac:dyDescent="0.3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4.25" customHeight="1" x14ac:dyDescent="0.3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4.25" customHeight="1" x14ac:dyDescent="0.3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4.25" customHeight="1" x14ac:dyDescent="0.3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4.25" customHeight="1" x14ac:dyDescent="0.3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4.25" customHeight="1" x14ac:dyDescent="0.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4.25" customHeight="1" x14ac:dyDescent="0.3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4.25" customHeight="1" x14ac:dyDescent="0.3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4.25" customHeight="1" x14ac:dyDescent="0.3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4.25" customHeight="1" x14ac:dyDescent="0.3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4.25" customHeight="1" x14ac:dyDescent="0.3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4.25" customHeight="1" x14ac:dyDescent="0.3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4.25" customHeight="1" x14ac:dyDescent="0.3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4.25" customHeight="1" x14ac:dyDescent="0.3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4.25" customHeight="1" x14ac:dyDescent="0.3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4.25" customHeight="1" x14ac:dyDescent="0.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4.25" customHeight="1" x14ac:dyDescent="0.3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4.25" customHeight="1" x14ac:dyDescent="0.3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4.25" customHeight="1" x14ac:dyDescent="0.3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4.25" customHeight="1" x14ac:dyDescent="0.3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4.25" customHeight="1" x14ac:dyDescent="0.3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4.25" customHeight="1" x14ac:dyDescent="0.3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4.25" customHeight="1" x14ac:dyDescent="0.3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4.25" customHeight="1" x14ac:dyDescent="0.3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4.25" customHeight="1" x14ac:dyDescent="0.3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4.25" customHeight="1" x14ac:dyDescent="0.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4.25" customHeight="1" x14ac:dyDescent="0.3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4.25" customHeight="1" x14ac:dyDescent="0.3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4.25" customHeight="1" x14ac:dyDescent="0.3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4.25" customHeight="1" x14ac:dyDescent="0.3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4.25" customHeight="1" x14ac:dyDescent="0.3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4.25" customHeight="1" x14ac:dyDescent="0.3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4.25" customHeight="1" x14ac:dyDescent="0.3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4.25" customHeight="1" x14ac:dyDescent="0.3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4.25" customHeight="1" x14ac:dyDescent="0.3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4.25" customHeight="1" x14ac:dyDescent="0.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4.25" customHeight="1" x14ac:dyDescent="0.3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4.25" customHeight="1" x14ac:dyDescent="0.3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4.25" customHeight="1" x14ac:dyDescent="0.3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4.25" customHeight="1" x14ac:dyDescent="0.3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4.25" customHeight="1" x14ac:dyDescent="0.3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4.25" customHeight="1" x14ac:dyDescent="0.3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4.25" customHeight="1" x14ac:dyDescent="0.3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4.25" customHeight="1" x14ac:dyDescent="0.3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4.25" customHeight="1" x14ac:dyDescent="0.3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4.25" customHeight="1" x14ac:dyDescent="0.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4.25" customHeight="1" x14ac:dyDescent="0.3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4.25" customHeight="1" x14ac:dyDescent="0.3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4.25" customHeight="1" x14ac:dyDescent="0.3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4.25" customHeight="1" x14ac:dyDescent="0.3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4.25" customHeight="1" x14ac:dyDescent="0.3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4.25" customHeight="1" x14ac:dyDescent="0.3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4.25" customHeight="1" x14ac:dyDescent="0.3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4.25" customHeight="1" x14ac:dyDescent="0.3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4.25" customHeight="1" x14ac:dyDescent="0.3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4.25" customHeight="1" x14ac:dyDescent="0.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4.25" customHeight="1" x14ac:dyDescent="0.3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4.25" customHeight="1" x14ac:dyDescent="0.3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4.25" customHeight="1" x14ac:dyDescent="0.3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4.25" customHeight="1" x14ac:dyDescent="0.3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4.25" customHeight="1" x14ac:dyDescent="0.3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4.25" customHeight="1" x14ac:dyDescent="0.3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4.25" customHeight="1" x14ac:dyDescent="0.3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4.25" customHeight="1" x14ac:dyDescent="0.3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4.25" customHeight="1" x14ac:dyDescent="0.3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4.25" customHeight="1" x14ac:dyDescent="0.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4.25" customHeight="1" x14ac:dyDescent="0.3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4.25" customHeight="1" x14ac:dyDescent="0.3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4.25" customHeight="1" x14ac:dyDescent="0.3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4.25" customHeight="1" x14ac:dyDescent="0.3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4.25" customHeight="1" x14ac:dyDescent="0.3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4.25" customHeight="1" x14ac:dyDescent="0.3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4.25" customHeight="1" x14ac:dyDescent="0.3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4.25" customHeight="1" x14ac:dyDescent="0.3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4.25" customHeight="1" x14ac:dyDescent="0.3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4.25" customHeight="1" x14ac:dyDescent="0.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4.25" customHeight="1" x14ac:dyDescent="0.3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4.25" customHeight="1" x14ac:dyDescent="0.3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4.25" customHeight="1" x14ac:dyDescent="0.3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4.25" customHeight="1" x14ac:dyDescent="0.3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4.25" customHeight="1" x14ac:dyDescent="0.3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4.25" customHeight="1" x14ac:dyDescent="0.3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4.25" customHeight="1" x14ac:dyDescent="0.3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4.25" customHeight="1" x14ac:dyDescent="0.3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4.25" customHeight="1" x14ac:dyDescent="0.3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4.25" customHeight="1" x14ac:dyDescent="0.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4.25" customHeight="1" x14ac:dyDescent="0.3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4.25" customHeight="1" x14ac:dyDescent="0.3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4.25" customHeight="1" x14ac:dyDescent="0.3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4.25" customHeight="1" x14ac:dyDescent="0.3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4.25" customHeight="1" x14ac:dyDescent="0.3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4.25" customHeight="1" x14ac:dyDescent="0.3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4.25" customHeight="1" x14ac:dyDescent="0.3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4.25" customHeight="1" x14ac:dyDescent="0.3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4.25" customHeight="1" x14ac:dyDescent="0.3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4.25" customHeight="1" x14ac:dyDescent="0.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4.25" customHeight="1" x14ac:dyDescent="0.3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4.25" customHeight="1" x14ac:dyDescent="0.3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4.25" customHeight="1" x14ac:dyDescent="0.3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4.25" customHeight="1" x14ac:dyDescent="0.3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4.25" customHeight="1" x14ac:dyDescent="0.3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4.25" customHeight="1" x14ac:dyDescent="0.3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4.25" customHeight="1" x14ac:dyDescent="0.3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4.25" customHeight="1" x14ac:dyDescent="0.3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4.25" customHeight="1" x14ac:dyDescent="0.3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4.25" customHeight="1" x14ac:dyDescent="0.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4.25" customHeight="1" x14ac:dyDescent="0.3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4.25" customHeight="1" x14ac:dyDescent="0.3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4.25" customHeight="1" x14ac:dyDescent="0.3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4.25" customHeight="1" x14ac:dyDescent="0.3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4.25" customHeight="1" x14ac:dyDescent="0.3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4.25" customHeight="1" x14ac:dyDescent="0.3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4.25" customHeight="1" x14ac:dyDescent="0.3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4.25" customHeight="1" x14ac:dyDescent="0.3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4.25" customHeight="1" x14ac:dyDescent="0.3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4.25" customHeight="1" x14ac:dyDescent="0.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4.25" customHeight="1" x14ac:dyDescent="0.3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4.25" customHeight="1" x14ac:dyDescent="0.3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4.25" customHeight="1" x14ac:dyDescent="0.3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4.25" customHeight="1" x14ac:dyDescent="0.3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4.25" customHeight="1" x14ac:dyDescent="0.3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4.25" customHeight="1" x14ac:dyDescent="0.3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4.25" customHeight="1" x14ac:dyDescent="0.3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4.25" customHeight="1" x14ac:dyDescent="0.3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4.25" customHeight="1" x14ac:dyDescent="0.3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4.25" customHeight="1" x14ac:dyDescent="0.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4.25" customHeight="1" x14ac:dyDescent="0.3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4.25" customHeight="1" x14ac:dyDescent="0.3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4.25" customHeight="1" x14ac:dyDescent="0.3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4.25" customHeight="1" x14ac:dyDescent="0.3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4.25" customHeight="1" x14ac:dyDescent="0.3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4.25" customHeight="1" x14ac:dyDescent="0.3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4.25" customHeight="1" x14ac:dyDescent="0.3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4.25" customHeight="1" x14ac:dyDescent="0.3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4.25" customHeight="1" x14ac:dyDescent="0.3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4.25" customHeight="1" x14ac:dyDescent="0.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4.25" customHeight="1" x14ac:dyDescent="0.3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4.25" customHeight="1" x14ac:dyDescent="0.3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4.25" customHeight="1" x14ac:dyDescent="0.3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4.25" customHeight="1" x14ac:dyDescent="0.3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4.25" customHeight="1" x14ac:dyDescent="0.3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4.25" customHeight="1" x14ac:dyDescent="0.3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4.25" customHeight="1" x14ac:dyDescent="0.3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4.25" customHeight="1" x14ac:dyDescent="0.3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4.25" customHeight="1" x14ac:dyDescent="0.3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4.25" customHeight="1" x14ac:dyDescent="0.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4.25" customHeight="1" x14ac:dyDescent="0.3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4.25" customHeight="1" x14ac:dyDescent="0.3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4.25" customHeight="1" x14ac:dyDescent="0.3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4.25" customHeight="1" x14ac:dyDescent="0.3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4.25" customHeight="1" x14ac:dyDescent="0.3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4.25" customHeight="1" x14ac:dyDescent="0.3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4.25" customHeight="1" x14ac:dyDescent="0.3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4.25" customHeight="1" x14ac:dyDescent="0.3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4.25" customHeight="1" x14ac:dyDescent="0.3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4.25" customHeight="1" x14ac:dyDescent="0.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4.25" customHeight="1" x14ac:dyDescent="0.3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4.25" customHeight="1" x14ac:dyDescent="0.3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4.25" customHeight="1" x14ac:dyDescent="0.3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4.25" customHeight="1" x14ac:dyDescent="0.3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4.25" customHeight="1" x14ac:dyDescent="0.3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4.25" customHeight="1" x14ac:dyDescent="0.3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4.25" customHeight="1" x14ac:dyDescent="0.3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4.25" customHeight="1" x14ac:dyDescent="0.3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4.25" customHeight="1" x14ac:dyDescent="0.3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4.25" customHeight="1" x14ac:dyDescent="0.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4.25" customHeight="1" x14ac:dyDescent="0.3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4.25" customHeight="1" x14ac:dyDescent="0.3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4.25" customHeight="1" x14ac:dyDescent="0.3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4.25" customHeight="1" x14ac:dyDescent="0.3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4.25" customHeight="1" x14ac:dyDescent="0.3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4.25" customHeight="1" x14ac:dyDescent="0.3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4.25" customHeight="1" x14ac:dyDescent="0.3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4.25" customHeight="1" x14ac:dyDescent="0.3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4.25" customHeight="1" x14ac:dyDescent="0.3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4.25" customHeight="1" x14ac:dyDescent="0.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4.25" customHeight="1" x14ac:dyDescent="0.3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4.25" customHeight="1" x14ac:dyDescent="0.3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4.25" customHeight="1" x14ac:dyDescent="0.3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4.25" customHeight="1" x14ac:dyDescent="0.3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4.25" customHeight="1" x14ac:dyDescent="0.3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4.25" customHeight="1" x14ac:dyDescent="0.3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4.25" customHeight="1" x14ac:dyDescent="0.3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4.25" customHeight="1" x14ac:dyDescent="0.3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4.25" customHeight="1" x14ac:dyDescent="0.3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4.25" customHeight="1" x14ac:dyDescent="0.3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4.25" customHeight="1" x14ac:dyDescent="0.3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4.25" customHeight="1" x14ac:dyDescent="0.3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4.25" customHeight="1" x14ac:dyDescent="0.3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4.25" customHeight="1" x14ac:dyDescent="0.3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4.25" customHeight="1" x14ac:dyDescent="0.3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4.25" customHeight="1" x14ac:dyDescent="0.3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4.25" customHeight="1" x14ac:dyDescent="0.3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4.25" customHeight="1" x14ac:dyDescent="0.3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4.25" customHeight="1" x14ac:dyDescent="0.3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4.25" customHeight="1" x14ac:dyDescent="0.3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4.25" customHeight="1" x14ac:dyDescent="0.3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4.25" customHeight="1" x14ac:dyDescent="0.3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4.25" customHeight="1" x14ac:dyDescent="0.3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4.25" customHeight="1" x14ac:dyDescent="0.3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4.25" customHeight="1" x14ac:dyDescent="0.3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4.25" customHeight="1" x14ac:dyDescent="0.3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4.25" customHeight="1" x14ac:dyDescent="0.3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sheetProtection sheet="1" objects="1" scenarios="1"/>
  <mergeCells count="2">
    <mergeCell ref="A1:B1"/>
    <mergeCell ref="A2:B2"/>
  </mergeCells>
  <pageMargins left="0.70866141732283472" right="0.70866141732283472" top="0.74803149606299213" bottom="0.74803149606299213" header="0" footer="0"/>
  <pageSetup paperSize="9" orientation="portrait" blackAndWhite="1" r:id="rId1"/>
  <headerFooter>
    <oddHeader>&amp;RAllegato 1 - Prospetto di  simulazione costo a preventivo e consuntivo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Modalità Aula</vt:lpstr>
      <vt:lpstr>Modalità FAD</vt:lpstr>
      <vt:lpstr>Modalità Seminariale</vt:lpstr>
      <vt:lpstr>Totale Piano formativo ammissib</vt:lpstr>
      <vt:lpstr>'Modalità Aula'!Area_stampa</vt:lpstr>
      <vt:lpstr>'Modalità FAD'!Area_stampa</vt:lpstr>
      <vt:lpstr>'Modalità Seminariale'!Area_stampa</vt:lpstr>
      <vt:lpstr>'Totale Piano formativo ammissib'!Area_stampa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RAFFAELE</dc:creator>
  <cp:lastModifiedBy>RAFFAELE</cp:lastModifiedBy>
  <cp:lastPrinted>2020-05-14T06:42:49Z</cp:lastPrinted>
  <dcterms:created xsi:type="dcterms:W3CDTF">2016-03-02T08:52:23Z</dcterms:created>
  <dcterms:modified xsi:type="dcterms:W3CDTF">2021-09-06T07:21:27Z</dcterms:modified>
</cp:coreProperties>
</file>