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VISIO2\Dropbox (F.OR.MA. s.a.s.)\Gestione Fondo\00_Avvisi_Linee_Guida\Linee guida gestione e rendicontazione PF\"/>
    </mc:Choice>
  </mc:AlternateContent>
  <xr:revisionPtr revIDLastSave="0" documentId="13_ncr:1_{27A0334B-C4AF-4E1F-AB28-FAD9E4F4B7CC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Modalità Aula" sheetId="1" r:id="rId1"/>
    <sheet name="Modalità FAD" sheetId="2" r:id="rId2"/>
    <sheet name="Modalità Seminariale" sheetId="3" r:id="rId3"/>
    <sheet name="Totale Piano formativo ammissib" sheetId="4" r:id="rId4"/>
  </sheets>
  <definedNames>
    <definedName name="_xlnm.Print_Area" localSheetId="0">'Modalità Aula'!$A$1:$N$29</definedName>
    <definedName name="_xlnm.Print_Area" localSheetId="1">'Modalità FAD'!$A$1:$K$29</definedName>
    <definedName name="_xlnm.Print_Area" localSheetId="2">'Modalità Seminariale'!$A$1:$L$29</definedName>
    <definedName name="_xlnm.Print_Area" localSheetId="3">'Totale Piano formativo ammissib'!$A$1:$B$9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8" roundtripDataSignature="AMtx7mjyGkCUShxjrrJff7pwb4KYdKIMDA=="/>
    </ext>
  </extLst>
</workbook>
</file>

<file path=xl/calcChain.xml><?xml version="1.0" encoding="utf-8"?>
<calcChain xmlns="http://schemas.openxmlformats.org/spreadsheetml/2006/main">
  <c r="E8" i="3" l="1"/>
  <c r="G11" i="2"/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8" i="1"/>
  <c r="E1109" i="3" l="1"/>
  <c r="Y111" i="3"/>
  <c r="BC29" i="3"/>
  <c r="C29" i="3"/>
  <c r="BE29" i="3" s="1"/>
  <c r="BE28" i="3"/>
  <c r="J28" i="3"/>
  <c r="L28" i="3" s="1"/>
  <c r="I28" i="3"/>
  <c r="H28" i="3"/>
  <c r="E28" i="3"/>
  <c r="F28" i="3" s="1"/>
  <c r="BE27" i="3"/>
  <c r="J27" i="3"/>
  <c r="L27" i="3" s="1"/>
  <c r="I27" i="3"/>
  <c r="H27" i="3"/>
  <c r="E27" i="3"/>
  <c r="F27" i="3" s="1"/>
  <c r="BE26" i="3"/>
  <c r="J26" i="3"/>
  <c r="L26" i="3" s="1"/>
  <c r="I26" i="3"/>
  <c r="H26" i="3"/>
  <c r="E26" i="3"/>
  <c r="F26" i="3" s="1"/>
  <c r="BC26" i="3" s="1"/>
  <c r="BE25" i="3"/>
  <c r="J25" i="3"/>
  <c r="L25" i="3" s="1"/>
  <c r="I25" i="3"/>
  <c r="H25" i="3"/>
  <c r="E25" i="3"/>
  <c r="F25" i="3" s="1"/>
  <c r="BE24" i="3"/>
  <c r="J24" i="3"/>
  <c r="L24" i="3" s="1"/>
  <c r="I24" i="3"/>
  <c r="H24" i="3"/>
  <c r="E24" i="3"/>
  <c r="F24" i="3" s="1"/>
  <c r="BC24" i="3" s="1"/>
  <c r="BE23" i="3"/>
  <c r="J23" i="3"/>
  <c r="L23" i="3" s="1"/>
  <c r="I23" i="3"/>
  <c r="K23" i="3" s="1"/>
  <c r="H23" i="3"/>
  <c r="E23" i="3"/>
  <c r="F23" i="3" s="1"/>
  <c r="BE22" i="3"/>
  <c r="J22" i="3"/>
  <c r="L22" i="3" s="1"/>
  <c r="I22" i="3"/>
  <c r="H22" i="3"/>
  <c r="E22" i="3"/>
  <c r="F22" i="3" s="1"/>
  <c r="BE21" i="3"/>
  <c r="J21" i="3"/>
  <c r="L21" i="3" s="1"/>
  <c r="I21" i="3"/>
  <c r="K21" i="3" s="1"/>
  <c r="H21" i="3"/>
  <c r="E21" i="3"/>
  <c r="F21" i="3" s="1"/>
  <c r="BC21" i="3" s="1"/>
  <c r="BE20" i="3"/>
  <c r="J20" i="3"/>
  <c r="L20" i="3" s="1"/>
  <c r="I20" i="3"/>
  <c r="H20" i="3"/>
  <c r="E20" i="3"/>
  <c r="F20" i="3" s="1"/>
  <c r="BE19" i="3"/>
  <c r="J19" i="3"/>
  <c r="L19" i="3" s="1"/>
  <c r="I19" i="3"/>
  <c r="H19" i="3"/>
  <c r="E19" i="3"/>
  <c r="F19" i="3" s="1"/>
  <c r="BE18" i="3"/>
  <c r="J18" i="3"/>
  <c r="L18" i="3" s="1"/>
  <c r="I18" i="3"/>
  <c r="H18" i="3"/>
  <c r="E18" i="3"/>
  <c r="F18" i="3" s="1"/>
  <c r="BC18" i="3" s="1"/>
  <c r="BE17" i="3"/>
  <c r="J17" i="3"/>
  <c r="L17" i="3" s="1"/>
  <c r="I17" i="3"/>
  <c r="H17" i="3"/>
  <c r="E17" i="3"/>
  <c r="F17" i="3" s="1"/>
  <c r="BE16" i="3"/>
  <c r="J16" i="3"/>
  <c r="L16" i="3" s="1"/>
  <c r="I16" i="3"/>
  <c r="H16" i="3"/>
  <c r="E16" i="3"/>
  <c r="F16" i="3" s="1"/>
  <c r="BC16" i="3" s="1"/>
  <c r="BE15" i="3"/>
  <c r="J15" i="3"/>
  <c r="L15" i="3" s="1"/>
  <c r="I15" i="3"/>
  <c r="K15" i="3" s="1"/>
  <c r="H15" i="3"/>
  <c r="E15" i="3"/>
  <c r="F15" i="3" s="1"/>
  <c r="BE14" i="3"/>
  <c r="J14" i="3"/>
  <c r="L14" i="3" s="1"/>
  <c r="I14" i="3"/>
  <c r="H14" i="3"/>
  <c r="E14" i="3"/>
  <c r="F14" i="3" s="1"/>
  <c r="BC14" i="3" s="1"/>
  <c r="BE13" i="3"/>
  <c r="J13" i="3"/>
  <c r="L13" i="3" s="1"/>
  <c r="I13" i="3"/>
  <c r="K13" i="3" s="1"/>
  <c r="H13" i="3"/>
  <c r="E13" i="3"/>
  <c r="F13" i="3" s="1"/>
  <c r="BE12" i="3"/>
  <c r="J12" i="3"/>
  <c r="L12" i="3" s="1"/>
  <c r="I12" i="3"/>
  <c r="H12" i="3"/>
  <c r="E12" i="3"/>
  <c r="F12" i="3" s="1"/>
  <c r="BE11" i="3"/>
  <c r="J11" i="3"/>
  <c r="L11" i="3" s="1"/>
  <c r="I11" i="3"/>
  <c r="H11" i="3"/>
  <c r="E11" i="3"/>
  <c r="F11" i="3" s="1"/>
  <c r="BE10" i="3"/>
  <c r="J10" i="3"/>
  <c r="L10" i="3" s="1"/>
  <c r="I10" i="3"/>
  <c r="H10" i="3"/>
  <c r="E10" i="3"/>
  <c r="F10" i="3" s="1"/>
  <c r="BE9" i="3"/>
  <c r="J9" i="3"/>
  <c r="L9" i="3" s="1"/>
  <c r="I9" i="3"/>
  <c r="H9" i="3"/>
  <c r="E9" i="3"/>
  <c r="F9" i="3" s="1"/>
  <c r="BE8" i="3"/>
  <c r="J8" i="3"/>
  <c r="L8" i="3" s="1"/>
  <c r="I8" i="3"/>
  <c r="H8" i="3"/>
  <c r="H29" i="3" s="1"/>
  <c r="F8" i="3"/>
  <c r="X111" i="2"/>
  <c r="BB29" i="2"/>
  <c r="C29" i="2"/>
  <c r="BD29" i="2" s="1"/>
  <c r="BD28" i="2"/>
  <c r="BB28" i="2"/>
  <c r="H28" i="2"/>
  <c r="J28" i="2" s="1"/>
  <c r="G28" i="2"/>
  <c r="BD27" i="2"/>
  <c r="BB27" i="2"/>
  <c r="H27" i="2"/>
  <c r="K27" i="2" s="1"/>
  <c r="G27" i="2"/>
  <c r="BD26" i="2"/>
  <c r="BB26" i="2"/>
  <c r="H26" i="2"/>
  <c r="K26" i="2" s="1"/>
  <c r="G26" i="2"/>
  <c r="BD25" i="2"/>
  <c r="BB25" i="2"/>
  <c r="H25" i="2"/>
  <c r="K25" i="2" s="1"/>
  <c r="G25" i="2"/>
  <c r="BD24" i="2"/>
  <c r="BB24" i="2"/>
  <c r="J24" i="2"/>
  <c r="H24" i="2"/>
  <c r="K24" i="2" s="1"/>
  <c r="G24" i="2"/>
  <c r="BD23" i="2"/>
  <c r="BB23" i="2"/>
  <c r="H23" i="2"/>
  <c r="I23" i="2" s="1"/>
  <c r="G23" i="2"/>
  <c r="BD22" i="2"/>
  <c r="BB22" i="2"/>
  <c r="H22" i="2"/>
  <c r="J22" i="2" s="1"/>
  <c r="G22" i="2"/>
  <c r="BD21" i="2"/>
  <c r="BB21" i="2"/>
  <c r="H21" i="2"/>
  <c r="K21" i="2" s="1"/>
  <c r="G21" i="2"/>
  <c r="BD20" i="2"/>
  <c r="BB20" i="2"/>
  <c r="H20" i="2"/>
  <c r="K20" i="2" s="1"/>
  <c r="G20" i="2"/>
  <c r="BD19" i="2"/>
  <c r="BB19" i="2"/>
  <c r="H19" i="2"/>
  <c r="I19" i="2" s="1"/>
  <c r="G19" i="2"/>
  <c r="BD18" i="2"/>
  <c r="BB18" i="2"/>
  <c r="H18" i="2"/>
  <c r="K18" i="2" s="1"/>
  <c r="G18" i="2"/>
  <c r="BD17" i="2"/>
  <c r="BB17" i="2"/>
  <c r="H17" i="2"/>
  <c r="I17" i="2" s="1"/>
  <c r="G17" i="2"/>
  <c r="BD16" i="2"/>
  <c r="BB16" i="2"/>
  <c r="H16" i="2"/>
  <c r="J16" i="2" s="1"/>
  <c r="G16" i="2"/>
  <c r="BD15" i="2"/>
  <c r="BB15" i="2"/>
  <c r="H15" i="2"/>
  <c r="K15" i="2" s="1"/>
  <c r="G15" i="2"/>
  <c r="BD14" i="2"/>
  <c r="BB14" i="2"/>
  <c r="H14" i="2"/>
  <c r="K14" i="2" s="1"/>
  <c r="G14" i="2"/>
  <c r="BD13" i="2"/>
  <c r="BB13" i="2"/>
  <c r="H13" i="2"/>
  <c r="K13" i="2" s="1"/>
  <c r="G13" i="2"/>
  <c r="BD12" i="2"/>
  <c r="BB12" i="2"/>
  <c r="H12" i="2"/>
  <c r="K12" i="2" s="1"/>
  <c r="G12" i="2"/>
  <c r="BD11" i="2"/>
  <c r="BB11" i="2"/>
  <c r="H11" i="2"/>
  <c r="I11" i="2" s="1"/>
  <c r="BD10" i="2"/>
  <c r="BB10" i="2"/>
  <c r="H10" i="2"/>
  <c r="J10" i="2" s="1"/>
  <c r="G10" i="2"/>
  <c r="BD9" i="2"/>
  <c r="BB9" i="2"/>
  <c r="H9" i="2"/>
  <c r="K9" i="2" s="1"/>
  <c r="G9" i="2"/>
  <c r="BD8" i="2"/>
  <c r="BB8" i="2"/>
  <c r="H8" i="2"/>
  <c r="K8" i="2" s="1"/>
  <c r="G8" i="2"/>
  <c r="G29" i="2" s="1"/>
  <c r="E1109" i="1"/>
  <c r="AA111" i="1"/>
  <c r="C29" i="1"/>
  <c r="N28" i="1"/>
  <c r="I28" i="1"/>
  <c r="F28" i="1"/>
  <c r="K27" i="1"/>
  <c r="I27" i="1"/>
  <c r="F27" i="1"/>
  <c r="N26" i="1"/>
  <c r="I26" i="1"/>
  <c r="F26" i="1"/>
  <c r="N25" i="1"/>
  <c r="K25" i="1"/>
  <c r="I25" i="1"/>
  <c r="F25" i="1"/>
  <c r="N24" i="1"/>
  <c r="I24" i="1"/>
  <c r="F24" i="1"/>
  <c r="K23" i="1"/>
  <c r="I23" i="1"/>
  <c r="F23" i="1"/>
  <c r="N22" i="1"/>
  <c r="I22" i="1"/>
  <c r="F22" i="1"/>
  <c r="K21" i="1"/>
  <c r="I21" i="1"/>
  <c r="F21" i="1"/>
  <c r="N20" i="1"/>
  <c r="I20" i="1"/>
  <c r="F20" i="1"/>
  <c r="K19" i="1"/>
  <c r="I19" i="1"/>
  <c r="F19" i="1"/>
  <c r="N18" i="1"/>
  <c r="I18" i="1"/>
  <c r="F18" i="1"/>
  <c r="N17" i="1"/>
  <c r="K17" i="1"/>
  <c r="I17" i="1"/>
  <c r="F17" i="1"/>
  <c r="N16" i="1"/>
  <c r="I16" i="1"/>
  <c r="F16" i="1"/>
  <c r="K15" i="1"/>
  <c r="I15" i="1"/>
  <c r="F15" i="1"/>
  <c r="N14" i="1"/>
  <c r="I14" i="1"/>
  <c r="F14" i="1"/>
  <c r="K13" i="1"/>
  <c r="I13" i="1"/>
  <c r="F13" i="1"/>
  <c r="F12" i="1"/>
  <c r="F11" i="1"/>
  <c r="F10" i="1"/>
  <c r="F9" i="1"/>
  <c r="H9" i="1" s="1"/>
  <c r="I9" i="1" s="1"/>
  <c r="F8" i="1"/>
  <c r="I21" i="2" l="1"/>
  <c r="J11" i="2"/>
  <c r="I12" i="2"/>
  <c r="K23" i="2"/>
  <c r="K11" i="2"/>
  <c r="J12" i="2"/>
  <c r="K22" i="2"/>
  <c r="J27" i="2"/>
  <c r="I9" i="2"/>
  <c r="J17" i="2"/>
  <c r="I18" i="2"/>
  <c r="J9" i="2"/>
  <c r="I15" i="2"/>
  <c r="K16" i="2"/>
  <c r="K17" i="2"/>
  <c r="J18" i="2"/>
  <c r="J23" i="2"/>
  <c r="I24" i="2"/>
  <c r="K10" i="2"/>
  <c r="J15" i="2"/>
  <c r="J21" i="2"/>
  <c r="I27" i="2"/>
  <c r="K28" i="2"/>
  <c r="K9" i="3"/>
  <c r="K12" i="3"/>
  <c r="BC13" i="3"/>
  <c r="K17" i="3"/>
  <c r="K20" i="3"/>
  <c r="K25" i="3"/>
  <c r="K28" i="3"/>
  <c r="BC8" i="3"/>
  <c r="K11" i="3"/>
  <c r="K16" i="3"/>
  <c r="K19" i="3"/>
  <c r="K24" i="3"/>
  <c r="K27" i="3"/>
  <c r="BC10" i="3"/>
  <c r="K14" i="3"/>
  <c r="BC15" i="3"/>
  <c r="K22" i="3"/>
  <c r="BC23" i="3"/>
  <c r="BC9" i="3"/>
  <c r="BC12" i="3"/>
  <c r="BC17" i="3"/>
  <c r="BC20" i="3"/>
  <c r="BC25" i="3"/>
  <c r="BC28" i="3"/>
  <c r="L29" i="3"/>
  <c r="B8" i="4" s="1"/>
  <c r="K10" i="3"/>
  <c r="BC11" i="3"/>
  <c r="K18" i="3"/>
  <c r="BC19" i="3"/>
  <c r="BC22" i="3"/>
  <c r="K26" i="3"/>
  <c r="BC27" i="3"/>
  <c r="K8" i="3"/>
  <c r="L12" i="1"/>
  <c r="N12" i="1" s="1"/>
  <c r="H12" i="1"/>
  <c r="I12" i="1" s="1"/>
  <c r="H11" i="1"/>
  <c r="I11" i="1" s="1"/>
  <c r="H10" i="1"/>
  <c r="I10" i="1" s="1"/>
  <c r="H8" i="1"/>
  <c r="I8" i="1" s="1"/>
  <c r="M20" i="1"/>
  <c r="M14" i="1"/>
  <c r="M18" i="1"/>
  <c r="M26" i="1"/>
  <c r="M15" i="1"/>
  <c r="M13" i="1"/>
  <c r="M21" i="1"/>
  <c r="M27" i="1"/>
  <c r="M16" i="1"/>
  <c r="M19" i="1"/>
  <c r="M24" i="1"/>
  <c r="M22" i="1"/>
  <c r="M23" i="1"/>
  <c r="M28" i="1"/>
  <c r="M25" i="1"/>
  <c r="I25" i="2"/>
  <c r="M17" i="1"/>
  <c r="I13" i="2"/>
  <c r="N13" i="1"/>
  <c r="K14" i="1"/>
  <c r="N15" i="1"/>
  <c r="K16" i="1"/>
  <c r="K18" i="1"/>
  <c r="N19" i="1"/>
  <c r="K20" i="1"/>
  <c r="N21" i="1"/>
  <c r="K22" i="1"/>
  <c r="N23" i="1"/>
  <c r="K24" i="1"/>
  <c r="K26" i="1"/>
  <c r="N27" i="1"/>
  <c r="K28" i="1"/>
  <c r="I8" i="2"/>
  <c r="J13" i="2"/>
  <c r="I14" i="2"/>
  <c r="J19" i="2"/>
  <c r="I20" i="2"/>
  <c r="J25" i="2"/>
  <c r="I26" i="2"/>
  <c r="J8" i="2"/>
  <c r="J14" i="2"/>
  <c r="K19" i="2"/>
  <c r="J20" i="2"/>
  <c r="J26" i="2"/>
  <c r="I10" i="2"/>
  <c r="I16" i="2"/>
  <c r="I22" i="2"/>
  <c r="I28" i="2"/>
  <c r="K29" i="2" l="1"/>
  <c r="B7" i="4" s="1"/>
  <c r="I29" i="1"/>
  <c r="J12" i="1" s="1"/>
  <c r="K12" i="1" s="1"/>
  <c r="I29" i="2"/>
  <c r="M12" i="1" l="1"/>
  <c r="J11" i="1"/>
  <c r="L11" i="1" s="1"/>
  <c r="N11" i="1" s="1"/>
  <c r="J9" i="1"/>
  <c r="L9" i="1" s="1"/>
  <c r="N9" i="1" s="1"/>
  <c r="J8" i="1"/>
  <c r="K8" i="1" s="1"/>
  <c r="J10" i="1"/>
  <c r="K11" i="1" l="1"/>
  <c r="M11" i="1"/>
  <c r="M9" i="1"/>
  <c r="K9" i="1"/>
  <c r="L8" i="1"/>
  <c r="N8" i="1" s="1"/>
  <c r="L10" i="1"/>
  <c r="N10" i="1" s="1"/>
  <c r="K10" i="1"/>
  <c r="N29" i="1" l="1"/>
  <c r="B6" i="4" s="1"/>
  <c r="B9" i="4" s="1"/>
  <c r="M8" i="1"/>
  <c r="K29" i="1"/>
  <c r="M10" i="1"/>
</calcChain>
</file>

<file path=xl/sharedStrings.xml><?xml version="1.0" encoding="utf-8"?>
<sst xmlns="http://schemas.openxmlformats.org/spreadsheetml/2006/main" count="148" uniqueCount="47">
  <si>
    <t xml:space="preserve">Simulazione finanziamento Fondo Conoscenza </t>
  </si>
  <si>
    <r>
      <t xml:space="preserve">(Preventivo - Consuntivo </t>
    </r>
    <r>
      <rPr>
        <b/>
        <sz val="11"/>
        <rFont val="Calibri"/>
      </rPr>
      <t>Costo ora/corso)</t>
    </r>
  </si>
  <si>
    <r>
      <t xml:space="preserve">(Preventivo - Consuntivo </t>
    </r>
    <r>
      <rPr>
        <b/>
        <sz val="11"/>
        <rFont val="Calibri"/>
      </rPr>
      <t>Costo ora/corso)</t>
    </r>
  </si>
  <si>
    <r>
      <t xml:space="preserve">(Preventivo - Consuntivo </t>
    </r>
    <r>
      <rPr>
        <b/>
        <sz val="11"/>
        <rFont val="Calibri"/>
      </rPr>
      <t>Costo ora/corso)</t>
    </r>
  </si>
  <si>
    <t>Importo complessivo del piano formativo approvato</t>
  </si>
  <si>
    <t xml:space="preserve">Inserire l'importo del piano formativo </t>
  </si>
  <si>
    <t>Elenco Progetti previsti in progetto</t>
  </si>
  <si>
    <t>Modalità Formativa</t>
  </si>
  <si>
    <t>Ore corso previsti nel progetto formativo</t>
  </si>
  <si>
    <t>Numero allievi previsti nel progetto formativo</t>
  </si>
  <si>
    <t xml:space="preserve">Soglia fisiologica (l'80% dei destinatari previsti che abbia partecipato ad almeno l'80% del totale delle ore ) </t>
  </si>
  <si>
    <t xml:space="preserve">Soglia fisiologica (l'80% dei destinatari previsti che abbia partecipato ad almeno l'80% del totale delle ore ) ARROTONDATA </t>
  </si>
  <si>
    <t xml:space="preserve">Numero allievi che hanno frequentato almeno l'80% del totale delle ore </t>
  </si>
  <si>
    <t xml:space="preserve">Costo ora/corso </t>
  </si>
  <si>
    <t>Costo ora/allievo</t>
  </si>
  <si>
    <t xml:space="preserve">Importo max finanziambile </t>
  </si>
  <si>
    <t>Costo ora/allievo applicato dall'Ente/Azienda in fase di presentazione ed approvato dal Fondo per progetto</t>
  </si>
  <si>
    <t>Costo ora/corso applicato dall'Ente/Azienda in fase di presentazione ed approvato dal Fondo per progetto</t>
  </si>
  <si>
    <t>Importo richiesto e approvato dall'Ente/Azienda per progetto</t>
  </si>
  <si>
    <t>% di decurtazione del costo ora/allievo</t>
  </si>
  <si>
    <t>Costo ora/corso riparametrato</t>
  </si>
  <si>
    <t>Importo riparametrato finanziabile</t>
  </si>
  <si>
    <t>% di decurtazione del costo ora/corso</t>
  </si>
  <si>
    <t>Elencare tutti i progetti previsti nel piano formativo</t>
  </si>
  <si>
    <t>Importo max finanziambile a seminario</t>
  </si>
  <si>
    <t>Costo  applicato dall'Ente/Azienda in fase di presentazione ed approvato dal Fondo per il progetto</t>
  </si>
  <si>
    <t>Costo a seminario riparametrato</t>
  </si>
  <si>
    <t xml:space="preserve">% di decurtazione del costo </t>
  </si>
  <si>
    <t xml:space="preserve">Inserire il numero di ore </t>
  </si>
  <si>
    <t>Inserire il numero degli allievi previsti</t>
  </si>
  <si>
    <t>Inserire il numero degli allievi che hanno frequentato almeno l'80% del totale delle ore</t>
  </si>
  <si>
    <t>Aula</t>
  </si>
  <si>
    <t>FAD</t>
  </si>
  <si>
    <t>Seminari</t>
  </si>
  <si>
    <t>TOTALE</t>
  </si>
  <si>
    <t>Parametro</t>
  </si>
  <si>
    <t>Risultato</t>
  </si>
  <si>
    <r>
      <t xml:space="preserve">(Preventivo - Consuntivo </t>
    </r>
    <r>
      <rPr>
        <b/>
        <sz val="11"/>
        <rFont val="Calibri"/>
      </rPr>
      <t>Costo ora/corso)</t>
    </r>
  </si>
  <si>
    <t>Modalità formativa</t>
  </si>
  <si>
    <t>Importo ammissibile</t>
  </si>
  <si>
    <t>Modalità FAD</t>
  </si>
  <si>
    <t>Modalità Seminariale</t>
  </si>
  <si>
    <t>TOTALE IMPORTO PIANO AMMISSIBILE</t>
  </si>
  <si>
    <t>Individuale</t>
  </si>
  <si>
    <t>Selezionare</t>
  </si>
  <si>
    <t>Selezionare la Modalità Formativa</t>
  </si>
  <si>
    <t>Modalità Aula -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</si>
</sst>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&quot;-&quot;??\ [$€-410]_-;_-@"/>
    <numFmt numFmtId="165" formatCode="_-* #,##0.00_-;\-* #,##0.00_-;_-* &quot;-&quot;??_-;_-@"/>
  </numFmts>
  <fonts count="11" x14ac:knownFonts="1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8"/>
      <color theme="1"/>
      <name val="Calibri"/>
    </font>
    <font>
      <b/>
      <sz val="12"/>
      <color rgb="FF1F497D"/>
      <name val="Calibri"/>
    </font>
    <font>
      <sz val="11"/>
      <color rgb="FFEAF1DD"/>
      <name val="Calibri"/>
    </font>
    <font>
      <sz val="14"/>
      <color theme="1"/>
      <name val="Arial"/>
    </font>
    <font>
      <b/>
      <sz val="14"/>
      <color theme="1"/>
      <name val="Calibri"/>
    </font>
    <font>
      <b/>
      <sz val="11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2" borderId="4" xfId="0" applyFont="1" applyFill="1" applyBorder="1"/>
    <xf numFmtId="0" fontId="1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/>
    <xf numFmtId="165" fontId="6" fillId="2" borderId="4" xfId="0" applyNumberFormat="1" applyFont="1" applyFill="1" applyBorder="1"/>
    <xf numFmtId="0" fontId="1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4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/>
    <xf numFmtId="164" fontId="1" fillId="3" borderId="5" xfId="0" applyNumberFormat="1" applyFont="1" applyFill="1" applyBorder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65" fontId="1" fillId="2" borderId="5" xfId="0" applyNumberFormat="1" applyFont="1" applyFill="1" applyBorder="1" applyAlignment="1" applyProtection="1">
      <alignment horizontal="center" vertical="center"/>
      <protection hidden="1"/>
    </xf>
    <xf numFmtId="165" fontId="5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7" fillId="2" borderId="4" xfId="0" applyFont="1" applyFill="1" applyBorder="1" applyAlignment="1" applyProtection="1">
      <alignment horizontal="center"/>
      <protection hidden="1"/>
    </xf>
    <xf numFmtId="0" fontId="8" fillId="2" borderId="5" xfId="0" applyFont="1" applyFill="1" applyBorder="1" applyAlignment="1" applyProtection="1">
      <alignment horizontal="center"/>
      <protection hidden="1"/>
    </xf>
    <xf numFmtId="0" fontId="7" fillId="2" borderId="5" xfId="0" applyFont="1" applyFill="1" applyBorder="1" applyProtection="1">
      <protection hidden="1"/>
    </xf>
    <xf numFmtId="0" fontId="7" fillId="2" borderId="4" xfId="0" applyFont="1" applyFill="1" applyBorder="1" applyProtection="1">
      <protection hidden="1"/>
    </xf>
    <xf numFmtId="0" fontId="1" fillId="2" borderId="10" xfId="0" applyFont="1" applyFill="1" applyBorder="1" applyProtection="1">
      <protection hidden="1"/>
    </xf>
    <xf numFmtId="0" fontId="1" fillId="2" borderId="4" xfId="0" applyFont="1" applyFill="1" applyBorder="1" applyProtection="1"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3" fillId="2" borderId="5" xfId="0" applyFont="1" applyFill="1" applyBorder="1" applyProtection="1">
      <protection hidden="1"/>
    </xf>
    <xf numFmtId="165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top" wrapText="1"/>
      <protection hidden="1"/>
    </xf>
    <xf numFmtId="0" fontId="1" fillId="2" borderId="4" xfId="0" applyFont="1" applyFill="1" applyBorder="1" applyAlignment="1" applyProtection="1">
      <alignment vertical="center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165" fontId="3" fillId="2" borderId="4" xfId="0" applyNumberFormat="1" applyFont="1" applyFill="1" applyBorder="1" applyProtection="1">
      <protection hidden="1"/>
    </xf>
    <xf numFmtId="165" fontId="3" fillId="2" borderId="5" xfId="0" applyNumberFormat="1" applyFont="1" applyFill="1" applyBorder="1" applyAlignment="1" applyProtection="1">
      <alignment horizontal="right" vertical="center"/>
      <protection hidden="1"/>
    </xf>
    <xf numFmtId="0" fontId="3" fillId="2" borderId="5" xfId="0" applyFont="1" applyFill="1" applyBorder="1" applyAlignment="1" applyProtection="1">
      <alignment vertical="center"/>
      <protection hidden="1"/>
    </xf>
    <xf numFmtId="165" fontId="1" fillId="2" borderId="5" xfId="0" applyNumberFormat="1" applyFont="1" applyFill="1" applyBorder="1" applyAlignment="1" applyProtection="1">
      <alignment vertical="center"/>
      <protection hidden="1"/>
    </xf>
    <xf numFmtId="165" fontId="3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Protection="1"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2" fillId="0" borderId="7" xfId="0" applyFont="1" applyBorder="1" applyProtection="1"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165" fontId="3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6</xdr:row>
      <xdr:rowOff>876300</xdr:rowOff>
    </xdr:from>
    <xdr:ext cx="38100" cy="3333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80585" y="3726180"/>
          <a:ext cx="38100" cy="333375"/>
          <a:chOff x="5346000" y="3613313"/>
          <a:chExt cx="0" cy="333375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6</xdr:col>
      <xdr:colOff>390525</xdr:colOff>
      <xdr:row>6</xdr:row>
      <xdr:rowOff>895350</xdr:rowOff>
    </xdr:from>
    <xdr:ext cx="38100" cy="30480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7553325" y="3745230"/>
          <a:ext cx="38100" cy="304800"/>
          <a:chOff x="5346000" y="3627600"/>
          <a:chExt cx="0" cy="30480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627600"/>
            <a:ext cx="0" cy="30480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0</xdr:col>
      <xdr:colOff>1181100</xdr:colOff>
      <xdr:row>6</xdr:row>
      <xdr:rowOff>876300</xdr:rowOff>
    </xdr:from>
    <xdr:ext cx="38100" cy="352425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181100" y="3726180"/>
          <a:ext cx="38100" cy="352425"/>
          <a:chOff x="5346000" y="3603788"/>
          <a:chExt cx="0" cy="352425"/>
        </a:xfrm>
      </xdr:grpSpPr>
      <xdr:cxnSp macro="">
        <xdr:nvCxn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5346000" y="3603788"/>
            <a:ext cx="0" cy="35242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4</xdr:col>
      <xdr:colOff>666750</xdr:colOff>
      <xdr:row>3</xdr:row>
      <xdr:rowOff>180975</xdr:rowOff>
    </xdr:from>
    <xdr:ext cx="466725" cy="38100"/>
    <xdr:grpSp>
      <xdr:nvGrpSpPr>
        <xdr:cNvPr id="7" name="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5680710" y="904875"/>
          <a:ext cx="466725" cy="38100"/>
          <a:chOff x="5112638" y="3780000"/>
          <a:chExt cx="466725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2</xdr:col>
      <xdr:colOff>485775</xdr:colOff>
      <xdr:row>6</xdr:row>
      <xdr:rowOff>923925</xdr:rowOff>
    </xdr:from>
    <xdr:ext cx="38100" cy="276225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3823335" y="3773805"/>
          <a:ext cx="38100" cy="276225"/>
          <a:chOff x="5346000" y="3641888"/>
          <a:chExt cx="0" cy="276225"/>
        </a:xfrm>
      </xdr:grpSpPr>
      <xdr:cxnSp macro="">
        <xdr:nvCxnSpPr>
          <xdr:cNvPr id="11" name="Shape 9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>
            <a:off x="5346000" y="3641888"/>
            <a:ext cx="0" cy="27622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1</xdr:col>
      <xdr:colOff>457200</xdr:colOff>
      <xdr:row>6</xdr:row>
      <xdr:rowOff>923925</xdr:rowOff>
    </xdr:from>
    <xdr:ext cx="38100" cy="276225"/>
    <xdr:grpSp>
      <xdr:nvGrpSpPr>
        <xdr:cNvPr id="18" name="Shape 2">
          <a:extLst>
            <a:ext uri="{FF2B5EF4-FFF2-40B4-BE49-F238E27FC236}">
              <a16:creationId xmlns:a16="http://schemas.microsoft.com/office/drawing/2014/main" id="{FCFB83A9-3474-4757-919C-7383C4C08300}"/>
            </a:ext>
          </a:extLst>
        </xdr:cNvPr>
        <xdr:cNvGrpSpPr/>
      </xdr:nvGrpSpPr>
      <xdr:grpSpPr>
        <a:xfrm>
          <a:off x="2903220" y="3773805"/>
          <a:ext cx="38100" cy="276225"/>
          <a:chOff x="5346000" y="3641888"/>
          <a:chExt cx="0" cy="276225"/>
        </a:xfrm>
      </xdr:grpSpPr>
      <xdr:cxnSp macro="">
        <xdr:nvCxnSpPr>
          <xdr:cNvPr id="19" name="Shape 9">
            <a:extLst>
              <a:ext uri="{FF2B5EF4-FFF2-40B4-BE49-F238E27FC236}">
                <a16:creationId xmlns:a16="http://schemas.microsoft.com/office/drawing/2014/main" id="{CC15660E-5DEE-4CF3-B081-BF9F258A7497}"/>
              </a:ext>
            </a:extLst>
          </xdr:cNvPr>
          <xdr:cNvCxnSpPr/>
        </xdr:nvCxnSpPr>
        <xdr:spPr>
          <a:xfrm>
            <a:off x="5346000" y="3641888"/>
            <a:ext cx="0" cy="27622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6</xdr:row>
      <xdr:rowOff>1028700</xdr:rowOff>
    </xdr:from>
    <xdr:ext cx="38100" cy="3238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726305" y="3878580"/>
          <a:ext cx="38100" cy="323850"/>
          <a:chOff x="5346000" y="3618075"/>
          <a:chExt cx="0" cy="3238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5346000" y="3618075"/>
            <a:ext cx="0" cy="32385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4</xdr:col>
      <xdr:colOff>390525</xdr:colOff>
      <xdr:row>6</xdr:row>
      <xdr:rowOff>1028700</xdr:rowOff>
    </xdr:from>
    <xdr:ext cx="38100" cy="3048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5655945" y="3878580"/>
          <a:ext cx="38100" cy="304800"/>
          <a:chOff x="5346000" y="3627600"/>
          <a:chExt cx="0" cy="30480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>
            <a:off x="5346000" y="3627600"/>
            <a:ext cx="0" cy="30480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0</xdr:col>
      <xdr:colOff>1171575</xdr:colOff>
      <xdr:row>6</xdr:row>
      <xdr:rowOff>1047750</xdr:rowOff>
    </xdr:from>
    <xdr:ext cx="38100" cy="3048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1171575" y="3897630"/>
          <a:ext cx="38100" cy="304800"/>
          <a:chOff x="5346000" y="3627600"/>
          <a:chExt cx="0" cy="304800"/>
        </a:xfrm>
      </xdr:grpSpPr>
      <xdr:cxnSp macro="">
        <xdr:nvCxnSpPr>
          <xdr:cNvPr id="7" name="Shape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>
            <a:off x="5346000" y="3627600"/>
            <a:ext cx="0" cy="30480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2</xdr:col>
      <xdr:colOff>666750</xdr:colOff>
      <xdr:row>3</xdr:row>
      <xdr:rowOff>180975</xdr:rowOff>
    </xdr:from>
    <xdr:ext cx="41910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4004310" y="904875"/>
          <a:ext cx="419100" cy="38100"/>
          <a:chOff x="5136450" y="3780000"/>
          <a:chExt cx="419100" cy="0"/>
        </a:xfrm>
      </xdr:grpSpPr>
      <xdr:cxnSp macro="">
        <xdr:nvCxnSpPr>
          <xdr:cNvPr id="9" name="Shape 7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/>
        </xdr:nvCxnSpPr>
        <xdr:spPr>
          <a:xfrm>
            <a:off x="5136450" y="3780000"/>
            <a:ext cx="419100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2</xdr:col>
      <xdr:colOff>485775</xdr:colOff>
      <xdr:row>6</xdr:row>
      <xdr:rowOff>1057275</xdr:rowOff>
    </xdr:from>
    <xdr:ext cx="38100" cy="276225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3823335" y="3907155"/>
          <a:ext cx="38100" cy="276225"/>
          <a:chOff x="5346000" y="3641888"/>
          <a:chExt cx="0" cy="276225"/>
        </a:xfrm>
      </xdr:grpSpPr>
      <xdr:cxnSp macro="">
        <xdr:nvCxnSpPr>
          <xdr:cNvPr id="11" name="Shape 9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5346000" y="3641888"/>
            <a:ext cx="0" cy="27622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6</xdr:row>
      <xdr:rowOff>1028700</xdr:rowOff>
    </xdr:from>
    <xdr:ext cx="38100" cy="3238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680585" y="3878580"/>
          <a:ext cx="38100" cy="323850"/>
          <a:chOff x="5346000" y="3618075"/>
          <a:chExt cx="0" cy="32385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CxnSpPr/>
        </xdr:nvCxnSpPr>
        <xdr:spPr>
          <a:xfrm>
            <a:off x="5346000" y="3618075"/>
            <a:ext cx="0" cy="32385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6</xdr:col>
      <xdr:colOff>390525</xdr:colOff>
      <xdr:row>6</xdr:row>
      <xdr:rowOff>1028700</xdr:rowOff>
    </xdr:from>
    <xdr:ext cx="38100" cy="3048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7553325" y="3878580"/>
          <a:ext cx="38100" cy="304800"/>
          <a:chOff x="5346000" y="3627600"/>
          <a:chExt cx="0" cy="30480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CxnSpPr/>
        </xdr:nvCxnSpPr>
        <xdr:spPr>
          <a:xfrm>
            <a:off x="5346000" y="3627600"/>
            <a:ext cx="0" cy="30480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0</xdr:col>
      <xdr:colOff>1247775</xdr:colOff>
      <xdr:row>6</xdr:row>
      <xdr:rowOff>1019175</xdr:rowOff>
    </xdr:from>
    <xdr:ext cx="38100" cy="3048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247775" y="3869055"/>
          <a:ext cx="38100" cy="304800"/>
          <a:chOff x="5346000" y="3627600"/>
          <a:chExt cx="0" cy="304800"/>
        </a:xfrm>
      </xdr:grpSpPr>
      <xdr:cxnSp macro="">
        <xdr:nvCxnSpPr>
          <xdr:cNvPr id="7" name="Shap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/>
        </xdr:nvCxnSpPr>
        <xdr:spPr>
          <a:xfrm>
            <a:off x="5346000" y="3627600"/>
            <a:ext cx="0" cy="30480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4</xdr:col>
      <xdr:colOff>666750</xdr:colOff>
      <xdr:row>3</xdr:row>
      <xdr:rowOff>180975</xdr:rowOff>
    </xdr:from>
    <xdr:ext cx="466725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5680710" y="904875"/>
          <a:ext cx="466725" cy="38100"/>
          <a:chOff x="5112638" y="3780000"/>
          <a:chExt cx="466725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  <xdr:oneCellAnchor>
    <xdr:from>
      <xdr:col>2</xdr:col>
      <xdr:colOff>485775</xdr:colOff>
      <xdr:row>6</xdr:row>
      <xdr:rowOff>1057275</xdr:rowOff>
    </xdr:from>
    <xdr:ext cx="38100" cy="276225"/>
    <xdr:grpSp>
      <xdr:nvGrpSpPr>
        <xdr:cNvPr id="9" name="Shape 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3823335" y="3907155"/>
          <a:ext cx="38100" cy="276225"/>
          <a:chOff x="5346000" y="3641888"/>
          <a:chExt cx="0" cy="276225"/>
        </a:xfrm>
      </xdr:grpSpPr>
      <xdr:cxnSp macro="">
        <xdr:nvCxnSpPr>
          <xdr:cNvPr id="11" name="Shape 9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CxnSpPr/>
        </xdr:nvCxnSpPr>
        <xdr:spPr>
          <a:xfrm>
            <a:off x="5346000" y="3641888"/>
            <a:ext cx="0" cy="276225"/>
          </a:xfrm>
          <a:prstGeom prst="straightConnector1">
            <a:avLst/>
          </a:prstGeom>
          <a:noFill/>
          <a:ln w="38100" cap="flat" cmpd="sng">
            <a:solidFill>
              <a:srgbClr val="FF0000"/>
            </a:solidFill>
            <a:prstDash val="solid"/>
            <a:round/>
            <a:headEnd type="none" w="sm" len="sm"/>
            <a:tailEnd type="stealth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109"/>
  <sheetViews>
    <sheetView tabSelected="1" zoomScaleNormal="100" workbookViewId="0">
      <selection activeCell="G8" sqref="G8:G11"/>
    </sheetView>
  </sheetViews>
  <sheetFormatPr defaultColWidth="12.59765625" defaultRowHeight="15" customHeight="1" x14ac:dyDescent="0.25"/>
  <cols>
    <col min="1" max="1" width="32.09765625" style="30" customWidth="1"/>
    <col min="2" max="2" width="11.69921875" style="30" customWidth="1"/>
    <col min="3" max="3" width="13" style="30" customWidth="1"/>
    <col min="4" max="4" width="9" style="30" customWidth="1"/>
    <col min="5" max="5" width="14.19921875" style="30" customWidth="1"/>
    <col min="6" max="6" width="14" style="30" customWidth="1"/>
    <col min="7" max="7" width="10.09765625" style="30" customWidth="1"/>
    <col min="8" max="8" width="13.3984375" style="30" customWidth="1"/>
    <col min="9" max="10" width="11.8984375" style="30" customWidth="1"/>
    <col min="11" max="11" width="12.3984375" style="30" customWidth="1"/>
    <col min="12" max="12" width="11.59765625" style="30" customWidth="1"/>
    <col min="13" max="13" width="11.09765625" style="30" customWidth="1"/>
    <col min="14" max="14" width="14" style="30" customWidth="1"/>
    <col min="15" max="17" width="8" style="30" customWidth="1"/>
    <col min="18" max="18" width="9.59765625" style="30" customWidth="1"/>
    <col min="19" max="27" width="8" style="30" customWidth="1"/>
    <col min="28" max="16384" width="12.59765625" style="30"/>
  </cols>
  <sheetData>
    <row r="1" spans="1:27" ht="21.75" customHeigh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ht="21.75" customHeight="1" x14ac:dyDescent="0.3">
      <c r="A2" s="52" t="s">
        <v>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14.2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27" customHeight="1" x14ac:dyDescent="0.3">
      <c r="A4" s="43" t="s">
        <v>4</v>
      </c>
      <c r="B4" s="43"/>
      <c r="C4" s="43"/>
      <c r="D4" s="29"/>
      <c r="E4" s="44" t="s">
        <v>5</v>
      </c>
      <c r="F4" s="2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8.75" customHeight="1" x14ac:dyDescent="0.3">
      <c r="A5" s="29"/>
      <c r="B5" s="29"/>
      <c r="C5" s="29"/>
      <c r="D5" s="29"/>
      <c r="E5" s="29"/>
      <c r="F5" s="29"/>
      <c r="G5" s="29"/>
      <c r="H5" s="55"/>
      <c r="I5" s="56"/>
      <c r="J5" s="55"/>
      <c r="K5" s="56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122.25" customHeight="1" x14ac:dyDescent="0.25">
      <c r="A6" s="40" t="s">
        <v>6</v>
      </c>
      <c r="B6" s="57" t="s">
        <v>45</v>
      </c>
      <c r="C6" s="40" t="s">
        <v>8</v>
      </c>
      <c r="D6" s="40" t="s">
        <v>9</v>
      </c>
      <c r="E6" s="57" t="s">
        <v>10</v>
      </c>
      <c r="F6" s="57" t="s">
        <v>11</v>
      </c>
      <c r="G6" s="40" t="s">
        <v>12</v>
      </c>
      <c r="H6" s="50" t="s">
        <v>13</v>
      </c>
      <c r="I6" s="50" t="s">
        <v>15</v>
      </c>
      <c r="J6" s="50" t="s">
        <v>17</v>
      </c>
      <c r="K6" s="50" t="s">
        <v>18</v>
      </c>
      <c r="L6" s="50" t="s">
        <v>20</v>
      </c>
      <c r="M6" s="50" t="s">
        <v>22</v>
      </c>
      <c r="N6" s="50" t="s">
        <v>21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ht="90.75" customHeight="1" x14ac:dyDescent="0.25">
      <c r="A7" s="42" t="s">
        <v>23</v>
      </c>
      <c r="B7" s="51"/>
      <c r="C7" s="42" t="s">
        <v>28</v>
      </c>
      <c r="D7" s="42" t="s">
        <v>29</v>
      </c>
      <c r="E7" s="51"/>
      <c r="F7" s="51"/>
      <c r="G7" s="42" t="s">
        <v>30</v>
      </c>
      <c r="H7" s="51"/>
      <c r="I7" s="51"/>
      <c r="J7" s="51"/>
      <c r="K7" s="51"/>
      <c r="L7" s="51"/>
      <c r="M7" s="51"/>
      <c r="N7" s="5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spans="1:27" ht="24.75" customHeight="1" x14ac:dyDescent="0.3">
      <c r="A8" s="22"/>
      <c r="B8" s="23" t="s">
        <v>44</v>
      </c>
      <c r="C8" s="24"/>
      <c r="D8" s="24"/>
      <c r="E8" s="26">
        <f>IF(B8="Selezionare",,IF(B8="Individuale",1,D8*80%))</f>
        <v>0</v>
      </c>
      <c r="F8" s="26">
        <f t="shared" ref="F8:F28" si="0">CEILING(E8,1)</f>
        <v>0</v>
      </c>
      <c r="G8" s="24"/>
      <c r="H8" s="39">
        <f>IF(B8="Individuale",60,IF(F8=0,,IF(ISNA(VLOOKUP(D8,$Z$77:$AA$110,2,FALSE)),0,VLOOKUP(D8,$Z$77:$AA$110,2,FALSE))))</f>
        <v>0</v>
      </c>
      <c r="I8" s="39">
        <f t="shared" ref="I8:I28" si="1">C8*H8</f>
        <v>0</v>
      </c>
      <c r="J8" s="39">
        <f>IF(OR(F8=0,ISBLANK($F$4),ISBLANK(A8),ISBLANK(C8),ISBLANK(D8)),,($F$4/$I$29)*H8)</f>
        <v>0</v>
      </c>
      <c r="K8" s="39">
        <f t="shared" ref="K8:K28" si="2">J8*C8</f>
        <v>0</v>
      </c>
      <c r="L8" s="28">
        <f>IF(OR(ISBLANK(A8),F8=0,ISBLANK(G8),G8&lt;=0),,IF(G8/F8&lt;1,((J8/D8)*G8)+(J8*0.2),J8))</f>
        <v>0</v>
      </c>
      <c r="M8" s="39">
        <f t="shared" ref="M8:M28" si="3">IFERROR((J8-L8)/J8*100,0)</f>
        <v>0</v>
      </c>
      <c r="N8" s="28">
        <f t="shared" ref="N8:N28" si="4">L8*C8</f>
        <v>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ht="24.75" customHeight="1" x14ac:dyDescent="0.3">
      <c r="A9" s="22"/>
      <c r="B9" s="23" t="s">
        <v>44</v>
      </c>
      <c r="C9" s="24"/>
      <c r="D9" s="24"/>
      <c r="E9" s="26">
        <f t="shared" ref="E9:E28" si="5">IF(B9="Selezionare",,IF(B9="Individuale",1,D9*80%))</f>
        <v>0</v>
      </c>
      <c r="F9" s="26">
        <f t="shared" si="0"/>
        <v>0</v>
      </c>
      <c r="G9" s="24"/>
      <c r="H9" s="39">
        <f t="shared" ref="H9:H28" si="6">IF(B9="Individuale",60,IF(F9=0,,IF(ISNA(VLOOKUP(D9,$Z$77:$AA$110,2,FALSE)),0,VLOOKUP(D9,$Z$77:$AA$110,2,FALSE))))</f>
        <v>0</v>
      </c>
      <c r="I9" s="39">
        <f t="shared" si="1"/>
        <v>0</v>
      </c>
      <c r="J9" s="39">
        <f t="shared" ref="J9:J28" si="7">IF(OR(F9=0,ISBLANK($F$4),ISBLANK(A9),ISBLANK(C9),ISBLANK(D9)),,($F$4/$I$29)*H9)</f>
        <v>0</v>
      </c>
      <c r="K9" s="39">
        <f t="shared" si="2"/>
        <v>0</v>
      </c>
      <c r="L9" s="28">
        <f t="shared" ref="L9:L28" si="8">IF(OR(ISBLANK(A9),F9=0,ISBLANK(G9),G9&lt;=0),,IF(G9/F9&lt;1,((J9/D9)*G9)+(J9*0.2),J9))</f>
        <v>0</v>
      </c>
      <c r="M9" s="39">
        <f t="shared" si="3"/>
        <v>0</v>
      </c>
      <c r="N9" s="28">
        <f t="shared" si="4"/>
        <v>0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ht="24.75" customHeight="1" x14ac:dyDescent="0.3">
      <c r="A10" s="22"/>
      <c r="B10" s="23" t="s">
        <v>44</v>
      </c>
      <c r="C10" s="24"/>
      <c r="D10" s="24"/>
      <c r="E10" s="26">
        <f t="shared" si="5"/>
        <v>0</v>
      </c>
      <c r="F10" s="26">
        <f t="shared" si="0"/>
        <v>0</v>
      </c>
      <c r="G10" s="24"/>
      <c r="H10" s="39">
        <f t="shared" si="6"/>
        <v>0</v>
      </c>
      <c r="I10" s="39">
        <f t="shared" si="1"/>
        <v>0</v>
      </c>
      <c r="J10" s="39">
        <f t="shared" si="7"/>
        <v>0</v>
      </c>
      <c r="K10" s="39">
        <f t="shared" si="2"/>
        <v>0</v>
      </c>
      <c r="L10" s="28">
        <f t="shared" si="8"/>
        <v>0</v>
      </c>
      <c r="M10" s="39">
        <f t="shared" si="3"/>
        <v>0</v>
      </c>
      <c r="N10" s="28">
        <f t="shared" si="4"/>
        <v>0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ht="24.75" customHeight="1" x14ac:dyDescent="0.3">
      <c r="A11" s="22"/>
      <c r="B11" s="23" t="s">
        <v>44</v>
      </c>
      <c r="C11" s="24"/>
      <c r="D11" s="24"/>
      <c r="E11" s="26">
        <f t="shared" si="5"/>
        <v>0</v>
      </c>
      <c r="F11" s="26">
        <f t="shared" si="0"/>
        <v>0</v>
      </c>
      <c r="G11" s="24"/>
      <c r="H11" s="39">
        <f t="shared" si="6"/>
        <v>0</v>
      </c>
      <c r="I11" s="39">
        <f t="shared" si="1"/>
        <v>0</v>
      </c>
      <c r="J11" s="39">
        <f t="shared" si="7"/>
        <v>0</v>
      </c>
      <c r="K11" s="39">
        <f t="shared" si="2"/>
        <v>0</v>
      </c>
      <c r="L11" s="28">
        <f t="shared" si="8"/>
        <v>0</v>
      </c>
      <c r="M11" s="39">
        <f t="shared" si="3"/>
        <v>0</v>
      </c>
      <c r="N11" s="28">
        <f t="shared" si="4"/>
        <v>0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 ht="24.75" customHeight="1" x14ac:dyDescent="0.3">
      <c r="A12" s="45"/>
      <c r="B12" s="23" t="s">
        <v>44</v>
      </c>
      <c r="C12" s="24"/>
      <c r="D12" s="24"/>
      <c r="E12" s="26">
        <f t="shared" si="5"/>
        <v>0</v>
      </c>
      <c r="F12" s="26">
        <f t="shared" si="0"/>
        <v>0</v>
      </c>
      <c r="G12" s="24"/>
      <c r="H12" s="39">
        <f t="shared" si="6"/>
        <v>0</v>
      </c>
      <c r="I12" s="39">
        <f t="shared" si="1"/>
        <v>0</v>
      </c>
      <c r="J12" s="39">
        <f t="shared" si="7"/>
        <v>0</v>
      </c>
      <c r="K12" s="39">
        <f t="shared" si="2"/>
        <v>0</v>
      </c>
      <c r="L12" s="28">
        <f t="shared" si="8"/>
        <v>0</v>
      </c>
      <c r="M12" s="39">
        <f t="shared" si="3"/>
        <v>0</v>
      </c>
      <c r="N12" s="28">
        <f t="shared" si="4"/>
        <v>0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ht="24.75" customHeight="1" x14ac:dyDescent="0.3">
      <c r="A13" s="22"/>
      <c r="B13" s="23" t="s">
        <v>44</v>
      </c>
      <c r="C13" s="24"/>
      <c r="D13" s="24"/>
      <c r="E13" s="26">
        <f t="shared" si="5"/>
        <v>0</v>
      </c>
      <c r="F13" s="26">
        <f t="shared" si="0"/>
        <v>0</v>
      </c>
      <c r="G13" s="24"/>
      <c r="H13" s="39">
        <f t="shared" si="6"/>
        <v>0</v>
      </c>
      <c r="I13" s="39">
        <f t="shared" si="1"/>
        <v>0</v>
      </c>
      <c r="J13" s="39">
        <f t="shared" si="7"/>
        <v>0</v>
      </c>
      <c r="K13" s="39">
        <f t="shared" si="2"/>
        <v>0</v>
      </c>
      <c r="L13" s="28">
        <f t="shared" si="8"/>
        <v>0</v>
      </c>
      <c r="M13" s="39">
        <f t="shared" si="3"/>
        <v>0</v>
      </c>
      <c r="N13" s="28">
        <f t="shared" si="4"/>
        <v>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24.75" customHeight="1" x14ac:dyDescent="0.3">
      <c r="A14" s="22"/>
      <c r="B14" s="23" t="s">
        <v>44</v>
      </c>
      <c r="C14" s="24"/>
      <c r="D14" s="24"/>
      <c r="E14" s="26">
        <f t="shared" si="5"/>
        <v>0</v>
      </c>
      <c r="F14" s="26">
        <f t="shared" si="0"/>
        <v>0</v>
      </c>
      <c r="G14" s="24"/>
      <c r="H14" s="39">
        <f t="shared" si="6"/>
        <v>0</v>
      </c>
      <c r="I14" s="39">
        <f t="shared" si="1"/>
        <v>0</v>
      </c>
      <c r="J14" s="39">
        <f t="shared" si="7"/>
        <v>0</v>
      </c>
      <c r="K14" s="39">
        <f t="shared" si="2"/>
        <v>0</v>
      </c>
      <c r="L14" s="28">
        <f t="shared" si="8"/>
        <v>0</v>
      </c>
      <c r="M14" s="39">
        <f t="shared" si="3"/>
        <v>0</v>
      </c>
      <c r="N14" s="28">
        <f t="shared" si="4"/>
        <v>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24.75" customHeight="1" x14ac:dyDescent="0.3">
      <c r="A15" s="22"/>
      <c r="B15" s="23" t="s">
        <v>44</v>
      </c>
      <c r="C15" s="24"/>
      <c r="D15" s="24"/>
      <c r="E15" s="26">
        <f t="shared" si="5"/>
        <v>0</v>
      </c>
      <c r="F15" s="26">
        <f t="shared" si="0"/>
        <v>0</v>
      </c>
      <c r="G15" s="24"/>
      <c r="H15" s="39">
        <f t="shared" si="6"/>
        <v>0</v>
      </c>
      <c r="I15" s="39">
        <f t="shared" si="1"/>
        <v>0</v>
      </c>
      <c r="J15" s="39">
        <f t="shared" si="7"/>
        <v>0</v>
      </c>
      <c r="K15" s="39">
        <f t="shared" si="2"/>
        <v>0</v>
      </c>
      <c r="L15" s="28">
        <f t="shared" si="8"/>
        <v>0</v>
      </c>
      <c r="M15" s="39">
        <f t="shared" si="3"/>
        <v>0</v>
      </c>
      <c r="N15" s="28">
        <f t="shared" si="4"/>
        <v>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ht="24.75" customHeight="1" x14ac:dyDescent="0.3">
      <c r="A16" s="22"/>
      <c r="B16" s="23" t="s">
        <v>44</v>
      </c>
      <c r="C16" s="24"/>
      <c r="D16" s="24"/>
      <c r="E16" s="26">
        <f t="shared" si="5"/>
        <v>0</v>
      </c>
      <c r="F16" s="26">
        <f t="shared" si="0"/>
        <v>0</v>
      </c>
      <c r="G16" s="24"/>
      <c r="H16" s="39">
        <f t="shared" si="6"/>
        <v>0</v>
      </c>
      <c r="I16" s="39">
        <f t="shared" si="1"/>
        <v>0</v>
      </c>
      <c r="J16" s="39">
        <f t="shared" si="7"/>
        <v>0</v>
      </c>
      <c r="K16" s="39">
        <f t="shared" si="2"/>
        <v>0</v>
      </c>
      <c r="L16" s="28">
        <f t="shared" si="8"/>
        <v>0</v>
      </c>
      <c r="M16" s="39">
        <f t="shared" si="3"/>
        <v>0</v>
      </c>
      <c r="N16" s="28">
        <f t="shared" si="4"/>
        <v>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24.75" customHeight="1" x14ac:dyDescent="0.3">
      <c r="A17" s="22"/>
      <c r="B17" s="23" t="s">
        <v>44</v>
      </c>
      <c r="C17" s="24"/>
      <c r="D17" s="24"/>
      <c r="E17" s="26">
        <f t="shared" si="5"/>
        <v>0</v>
      </c>
      <c r="F17" s="26">
        <f t="shared" si="0"/>
        <v>0</v>
      </c>
      <c r="G17" s="24"/>
      <c r="H17" s="39">
        <f t="shared" si="6"/>
        <v>0</v>
      </c>
      <c r="I17" s="39">
        <f t="shared" si="1"/>
        <v>0</v>
      </c>
      <c r="J17" s="39">
        <f t="shared" si="7"/>
        <v>0</v>
      </c>
      <c r="K17" s="39">
        <f t="shared" si="2"/>
        <v>0</v>
      </c>
      <c r="L17" s="28">
        <f t="shared" si="8"/>
        <v>0</v>
      </c>
      <c r="M17" s="39">
        <f t="shared" si="3"/>
        <v>0</v>
      </c>
      <c r="N17" s="28">
        <f t="shared" si="4"/>
        <v>0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24.75" customHeight="1" x14ac:dyDescent="0.3">
      <c r="A18" s="22"/>
      <c r="B18" s="23" t="s">
        <v>44</v>
      </c>
      <c r="C18" s="24"/>
      <c r="D18" s="24"/>
      <c r="E18" s="26">
        <f t="shared" si="5"/>
        <v>0</v>
      </c>
      <c r="F18" s="26">
        <f t="shared" si="0"/>
        <v>0</v>
      </c>
      <c r="G18" s="24"/>
      <c r="H18" s="39">
        <f t="shared" si="6"/>
        <v>0</v>
      </c>
      <c r="I18" s="39">
        <f t="shared" si="1"/>
        <v>0</v>
      </c>
      <c r="J18" s="39">
        <f t="shared" si="7"/>
        <v>0</v>
      </c>
      <c r="K18" s="39">
        <f t="shared" si="2"/>
        <v>0</v>
      </c>
      <c r="L18" s="28">
        <f t="shared" si="8"/>
        <v>0</v>
      </c>
      <c r="M18" s="39">
        <f t="shared" si="3"/>
        <v>0</v>
      </c>
      <c r="N18" s="28">
        <f t="shared" si="4"/>
        <v>0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24.75" customHeight="1" x14ac:dyDescent="0.3">
      <c r="A19" s="22"/>
      <c r="B19" s="23" t="s">
        <v>44</v>
      </c>
      <c r="C19" s="24"/>
      <c r="D19" s="24"/>
      <c r="E19" s="26">
        <f t="shared" si="5"/>
        <v>0</v>
      </c>
      <c r="F19" s="26">
        <f t="shared" si="0"/>
        <v>0</v>
      </c>
      <c r="G19" s="24"/>
      <c r="H19" s="39">
        <f t="shared" si="6"/>
        <v>0</v>
      </c>
      <c r="I19" s="39">
        <f t="shared" si="1"/>
        <v>0</v>
      </c>
      <c r="J19" s="39">
        <f t="shared" si="7"/>
        <v>0</v>
      </c>
      <c r="K19" s="39">
        <f t="shared" si="2"/>
        <v>0</v>
      </c>
      <c r="L19" s="28">
        <f t="shared" si="8"/>
        <v>0</v>
      </c>
      <c r="M19" s="39">
        <f t="shared" si="3"/>
        <v>0</v>
      </c>
      <c r="N19" s="28">
        <f t="shared" si="4"/>
        <v>0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24.75" customHeight="1" x14ac:dyDescent="0.3">
      <c r="A20" s="22"/>
      <c r="B20" s="23" t="s">
        <v>44</v>
      </c>
      <c r="C20" s="24"/>
      <c r="D20" s="24"/>
      <c r="E20" s="26">
        <f t="shared" si="5"/>
        <v>0</v>
      </c>
      <c r="F20" s="26">
        <f t="shared" si="0"/>
        <v>0</v>
      </c>
      <c r="G20" s="24"/>
      <c r="H20" s="39">
        <f t="shared" si="6"/>
        <v>0</v>
      </c>
      <c r="I20" s="39">
        <f t="shared" si="1"/>
        <v>0</v>
      </c>
      <c r="J20" s="39">
        <f t="shared" si="7"/>
        <v>0</v>
      </c>
      <c r="K20" s="39">
        <f t="shared" si="2"/>
        <v>0</v>
      </c>
      <c r="L20" s="28">
        <f t="shared" si="8"/>
        <v>0</v>
      </c>
      <c r="M20" s="39">
        <f t="shared" si="3"/>
        <v>0</v>
      </c>
      <c r="N20" s="28">
        <f t="shared" si="4"/>
        <v>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24.75" customHeight="1" x14ac:dyDescent="0.3">
      <c r="A21" s="22"/>
      <c r="B21" s="23" t="s">
        <v>44</v>
      </c>
      <c r="C21" s="24"/>
      <c r="D21" s="24"/>
      <c r="E21" s="26">
        <f t="shared" si="5"/>
        <v>0</v>
      </c>
      <c r="F21" s="26">
        <f t="shared" si="0"/>
        <v>0</v>
      </c>
      <c r="G21" s="24"/>
      <c r="H21" s="39">
        <f t="shared" si="6"/>
        <v>0</v>
      </c>
      <c r="I21" s="39">
        <f t="shared" si="1"/>
        <v>0</v>
      </c>
      <c r="J21" s="39">
        <f t="shared" si="7"/>
        <v>0</v>
      </c>
      <c r="K21" s="39">
        <f t="shared" si="2"/>
        <v>0</v>
      </c>
      <c r="L21" s="28">
        <f t="shared" si="8"/>
        <v>0</v>
      </c>
      <c r="M21" s="39">
        <f t="shared" si="3"/>
        <v>0</v>
      </c>
      <c r="N21" s="28">
        <f t="shared" si="4"/>
        <v>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24.75" customHeight="1" x14ac:dyDescent="0.3">
      <c r="A22" s="22"/>
      <c r="B22" s="23" t="s">
        <v>44</v>
      </c>
      <c r="C22" s="24"/>
      <c r="D22" s="24"/>
      <c r="E22" s="26">
        <f t="shared" si="5"/>
        <v>0</v>
      </c>
      <c r="F22" s="26">
        <f t="shared" si="0"/>
        <v>0</v>
      </c>
      <c r="G22" s="24"/>
      <c r="H22" s="39">
        <f t="shared" si="6"/>
        <v>0</v>
      </c>
      <c r="I22" s="39">
        <f t="shared" si="1"/>
        <v>0</v>
      </c>
      <c r="J22" s="39">
        <f t="shared" si="7"/>
        <v>0</v>
      </c>
      <c r="K22" s="39">
        <f t="shared" si="2"/>
        <v>0</v>
      </c>
      <c r="L22" s="28">
        <f t="shared" si="8"/>
        <v>0</v>
      </c>
      <c r="M22" s="39">
        <f t="shared" si="3"/>
        <v>0</v>
      </c>
      <c r="N22" s="28">
        <f t="shared" si="4"/>
        <v>0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ht="24.75" customHeight="1" x14ac:dyDescent="0.3">
      <c r="A23" s="22"/>
      <c r="B23" s="23" t="s">
        <v>44</v>
      </c>
      <c r="C23" s="24"/>
      <c r="D23" s="24"/>
      <c r="E23" s="26">
        <f t="shared" si="5"/>
        <v>0</v>
      </c>
      <c r="F23" s="26">
        <f t="shared" si="0"/>
        <v>0</v>
      </c>
      <c r="G23" s="24"/>
      <c r="H23" s="39">
        <f t="shared" si="6"/>
        <v>0</v>
      </c>
      <c r="I23" s="39">
        <f t="shared" si="1"/>
        <v>0</v>
      </c>
      <c r="J23" s="39">
        <f t="shared" si="7"/>
        <v>0</v>
      </c>
      <c r="K23" s="39">
        <f t="shared" si="2"/>
        <v>0</v>
      </c>
      <c r="L23" s="28">
        <f t="shared" si="8"/>
        <v>0</v>
      </c>
      <c r="M23" s="39">
        <f t="shared" si="3"/>
        <v>0</v>
      </c>
      <c r="N23" s="28">
        <f t="shared" si="4"/>
        <v>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ht="24.75" customHeight="1" x14ac:dyDescent="0.3">
      <c r="A24" s="22"/>
      <c r="B24" s="23" t="s">
        <v>44</v>
      </c>
      <c r="C24" s="24"/>
      <c r="D24" s="24"/>
      <c r="E24" s="26">
        <f t="shared" si="5"/>
        <v>0</v>
      </c>
      <c r="F24" s="26">
        <f t="shared" si="0"/>
        <v>0</v>
      </c>
      <c r="G24" s="24"/>
      <c r="H24" s="39">
        <f t="shared" si="6"/>
        <v>0</v>
      </c>
      <c r="I24" s="39">
        <f t="shared" si="1"/>
        <v>0</v>
      </c>
      <c r="J24" s="39">
        <f t="shared" si="7"/>
        <v>0</v>
      </c>
      <c r="K24" s="39">
        <f t="shared" si="2"/>
        <v>0</v>
      </c>
      <c r="L24" s="28">
        <f t="shared" si="8"/>
        <v>0</v>
      </c>
      <c r="M24" s="39">
        <f t="shared" si="3"/>
        <v>0</v>
      </c>
      <c r="N24" s="28">
        <f t="shared" si="4"/>
        <v>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 spans="1:27" ht="24.75" customHeight="1" x14ac:dyDescent="0.3">
      <c r="A25" s="22"/>
      <c r="B25" s="23" t="s">
        <v>44</v>
      </c>
      <c r="C25" s="24"/>
      <c r="D25" s="24"/>
      <c r="E25" s="26">
        <f t="shared" si="5"/>
        <v>0</v>
      </c>
      <c r="F25" s="26">
        <f t="shared" si="0"/>
        <v>0</v>
      </c>
      <c r="G25" s="24"/>
      <c r="H25" s="39">
        <f t="shared" si="6"/>
        <v>0</v>
      </c>
      <c r="I25" s="39">
        <f t="shared" si="1"/>
        <v>0</v>
      </c>
      <c r="J25" s="39">
        <f t="shared" si="7"/>
        <v>0</v>
      </c>
      <c r="K25" s="39">
        <f t="shared" si="2"/>
        <v>0</v>
      </c>
      <c r="L25" s="28">
        <f t="shared" si="8"/>
        <v>0</v>
      </c>
      <c r="M25" s="39">
        <f t="shared" si="3"/>
        <v>0</v>
      </c>
      <c r="N25" s="28">
        <f t="shared" si="4"/>
        <v>0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 spans="1:27" ht="24.75" customHeight="1" x14ac:dyDescent="0.3">
      <c r="A26" s="22"/>
      <c r="B26" s="23" t="s">
        <v>44</v>
      </c>
      <c r="C26" s="24"/>
      <c r="D26" s="24"/>
      <c r="E26" s="26">
        <f t="shared" si="5"/>
        <v>0</v>
      </c>
      <c r="F26" s="26">
        <f t="shared" si="0"/>
        <v>0</v>
      </c>
      <c r="G26" s="24"/>
      <c r="H26" s="39">
        <f t="shared" si="6"/>
        <v>0</v>
      </c>
      <c r="I26" s="39">
        <f t="shared" si="1"/>
        <v>0</v>
      </c>
      <c r="J26" s="39">
        <f t="shared" si="7"/>
        <v>0</v>
      </c>
      <c r="K26" s="39">
        <f t="shared" si="2"/>
        <v>0</v>
      </c>
      <c r="L26" s="28">
        <f t="shared" si="8"/>
        <v>0</v>
      </c>
      <c r="M26" s="39">
        <f t="shared" si="3"/>
        <v>0</v>
      </c>
      <c r="N26" s="28">
        <f t="shared" si="4"/>
        <v>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</row>
    <row r="27" spans="1:27" ht="24.75" customHeight="1" x14ac:dyDescent="0.3">
      <c r="A27" s="22"/>
      <c r="B27" s="23" t="s">
        <v>44</v>
      </c>
      <c r="C27" s="24"/>
      <c r="D27" s="24"/>
      <c r="E27" s="26">
        <f t="shared" si="5"/>
        <v>0</v>
      </c>
      <c r="F27" s="26">
        <f t="shared" si="0"/>
        <v>0</v>
      </c>
      <c r="G27" s="24"/>
      <c r="H27" s="39">
        <f t="shared" si="6"/>
        <v>0</v>
      </c>
      <c r="I27" s="39">
        <f t="shared" si="1"/>
        <v>0</v>
      </c>
      <c r="J27" s="39">
        <f t="shared" si="7"/>
        <v>0</v>
      </c>
      <c r="K27" s="39">
        <f t="shared" si="2"/>
        <v>0</v>
      </c>
      <c r="L27" s="28">
        <f t="shared" si="8"/>
        <v>0</v>
      </c>
      <c r="M27" s="39">
        <f t="shared" si="3"/>
        <v>0</v>
      </c>
      <c r="N27" s="28">
        <f t="shared" si="4"/>
        <v>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</row>
    <row r="28" spans="1:27" ht="24.75" customHeight="1" x14ac:dyDescent="0.3">
      <c r="A28" s="22"/>
      <c r="B28" s="23" t="s">
        <v>44</v>
      </c>
      <c r="C28" s="24"/>
      <c r="D28" s="24"/>
      <c r="E28" s="26">
        <f t="shared" si="5"/>
        <v>0</v>
      </c>
      <c r="F28" s="26">
        <f t="shared" si="0"/>
        <v>0</v>
      </c>
      <c r="G28" s="24"/>
      <c r="H28" s="39">
        <f t="shared" si="6"/>
        <v>0</v>
      </c>
      <c r="I28" s="39">
        <f t="shared" si="1"/>
        <v>0</v>
      </c>
      <c r="J28" s="39">
        <f t="shared" si="7"/>
        <v>0</v>
      </c>
      <c r="K28" s="39">
        <f t="shared" si="2"/>
        <v>0</v>
      </c>
      <c r="L28" s="28">
        <f t="shared" si="8"/>
        <v>0</v>
      </c>
      <c r="M28" s="39">
        <f t="shared" si="3"/>
        <v>0</v>
      </c>
      <c r="N28" s="28">
        <f t="shared" si="4"/>
        <v>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</row>
    <row r="29" spans="1:27" ht="24.75" customHeight="1" x14ac:dyDescent="0.3">
      <c r="A29" s="25"/>
      <c r="B29" s="26"/>
      <c r="C29" s="25">
        <f>SUM(C8:C28)</f>
        <v>0</v>
      </c>
      <c r="D29" s="25"/>
      <c r="E29" s="25"/>
      <c r="F29" s="25"/>
      <c r="G29" s="25"/>
      <c r="H29" s="27"/>
      <c r="I29" s="27">
        <f>SUM(I8:I28)</f>
        <v>0</v>
      </c>
      <c r="J29" s="27"/>
      <c r="K29" s="27">
        <f>SUM(K8:K28)</f>
        <v>0</v>
      </c>
      <c r="L29" s="27"/>
      <c r="M29" s="27"/>
      <c r="N29" s="28">
        <f>SUM(N8:N28)</f>
        <v>0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</row>
    <row r="30" spans="1:27" ht="24.75" customHeight="1" x14ac:dyDescent="0.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 spans="1:27" ht="24.75" customHeight="1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</row>
    <row r="32" spans="1:27" ht="24.75" customHeight="1" x14ac:dyDescent="0.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</row>
    <row r="33" spans="1:27" ht="24.75" customHeight="1" x14ac:dyDescent="0.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24.75" customHeight="1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24.75" customHeight="1" x14ac:dyDescent="0.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24.75" customHeight="1" x14ac:dyDescent="0.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24.75" customHeight="1" x14ac:dyDescent="0.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24.75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24.75" customHeight="1" x14ac:dyDescent="0.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24.75" customHeigh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24.7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24.7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24.75" customHeight="1" x14ac:dyDescent="0.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24.75" customHeight="1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24.75" customHeight="1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4.25" customHeight="1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4.25" customHeight="1" x14ac:dyDescent="0.3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4.25" customHeight="1" x14ac:dyDescent="0.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4.25" customHeight="1" x14ac:dyDescent="0.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4.25" customHeight="1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4.25" customHeight="1" x14ac:dyDescent="0.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4.25" customHeight="1" x14ac:dyDescent="0.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4.25" customHeight="1" x14ac:dyDescent="0.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4.25" customHeight="1" x14ac:dyDescent="0.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4.25" customHeight="1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4.25" customHeight="1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4.25" customHeight="1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4.25" customHeight="1" x14ac:dyDescent="0.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4.25" customHeight="1" x14ac:dyDescent="0.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4.2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4.2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4.2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4.2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4.2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4.2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4.25" customHeight="1" x14ac:dyDescent="0.3">
      <c r="A66" s="29"/>
      <c r="B66" s="31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4.25" customHeight="1" x14ac:dyDescent="0.3">
      <c r="A67" s="29"/>
      <c r="B67" s="31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4.25" customHeight="1" x14ac:dyDescent="0.3">
      <c r="A68" s="29"/>
      <c r="B68" s="31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4.25" customHeight="1" x14ac:dyDescent="0.3">
      <c r="A69" s="29"/>
      <c r="B69" s="31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4.25" customHeight="1" x14ac:dyDescent="0.3">
      <c r="A70" s="29"/>
      <c r="B70" s="31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4.2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4.2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4.2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4.2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14.2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14.25" customHeight="1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32" t="s">
        <v>35</v>
      </c>
      <c r="AA76" s="32" t="s">
        <v>36</v>
      </c>
    </row>
    <row r="77" spans="1:27" ht="14.2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33">
        <v>1</v>
      </c>
      <c r="AA77" s="33">
        <v>25</v>
      </c>
    </row>
    <row r="78" spans="1:27" ht="14.2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33">
        <v>2</v>
      </c>
      <c r="AA78" s="33">
        <v>50</v>
      </c>
    </row>
    <row r="79" spans="1:27" ht="14.2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33">
        <v>3</v>
      </c>
      <c r="AA79" s="33">
        <v>75</v>
      </c>
    </row>
    <row r="80" spans="1:27" ht="14.2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33">
        <v>4</v>
      </c>
      <c r="AA80" s="33">
        <v>100</v>
      </c>
    </row>
    <row r="81" spans="1:27" ht="14.2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33">
        <v>5</v>
      </c>
      <c r="AA81" s="33">
        <v>125</v>
      </c>
    </row>
    <row r="82" spans="1:27" ht="14.2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33">
        <v>6</v>
      </c>
      <c r="AA82" s="33">
        <v>150</v>
      </c>
    </row>
    <row r="83" spans="1:27" ht="14.2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33">
        <v>7</v>
      </c>
      <c r="AA83" s="33">
        <v>175</v>
      </c>
    </row>
    <row r="84" spans="1:27" ht="14.2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33">
        <v>8</v>
      </c>
      <c r="AA84" s="33">
        <v>175</v>
      </c>
    </row>
    <row r="85" spans="1:27" ht="14.2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33">
        <v>9</v>
      </c>
      <c r="AA85" s="33">
        <v>175</v>
      </c>
    </row>
    <row r="86" spans="1:27" ht="14.2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33">
        <v>10</v>
      </c>
      <c r="AA86" s="33">
        <v>200</v>
      </c>
    </row>
    <row r="87" spans="1:27" ht="14.2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33">
        <v>11</v>
      </c>
      <c r="AA87" s="33">
        <v>200</v>
      </c>
    </row>
    <row r="88" spans="1:27" ht="14.2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33">
        <v>12</v>
      </c>
      <c r="AA88" s="33">
        <v>200</v>
      </c>
    </row>
    <row r="89" spans="1:27" ht="14.2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33">
        <v>13</v>
      </c>
      <c r="AA89" s="33">
        <v>225</v>
      </c>
    </row>
    <row r="90" spans="1:27" ht="14.2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33">
        <v>14</v>
      </c>
      <c r="AA90" s="33">
        <v>225</v>
      </c>
    </row>
    <row r="91" spans="1:27" ht="14.2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33">
        <v>15</v>
      </c>
      <c r="AA91" s="33">
        <v>225</v>
      </c>
    </row>
    <row r="92" spans="1:27" ht="14.2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33">
        <v>16</v>
      </c>
      <c r="AA92" s="33">
        <v>250</v>
      </c>
    </row>
    <row r="93" spans="1:27" ht="14.2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33">
        <v>17</v>
      </c>
      <c r="AA93" s="33">
        <v>250</v>
      </c>
    </row>
    <row r="94" spans="1:27" ht="14.2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33">
        <v>18</v>
      </c>
      <c r="AA94" s="33">
        <v>250</v>
      </c>
    </row>
    <row r="95" spans="1:27" ht="14.2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33">
        <v>19</v>
      </c>
      <c r="AA95" s="33">
        <v>250</v>
      </c>
    </row>
    <row r="96" spans="1:27" ht="14.2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33">
        <v>20</v>
      </c>
      <c r="AA96" s="33">
        <v>250</v>
      </c>
    </row>
    <row r="97" spans="1:27" ht="14.2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33">
        <v>21</v>
      </c>
      <c r="AA97" s="33">
        <v>250</v>
      </c>
    </row>
    <row r="98" spans="1:27" ht="14.2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33">
        <v>22</v>
      </c>
      <c r="AA98" s="33">
        <v>250</v>
      </c>
    </row>
    <row r="99" spans="1:27" ht="14.2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33">
        <v>23</v>
      </c>
      <c r="AA99" s="33">
        <v>250</v>
      </c>
    </row>
    <row r="100" spans="1:27" ht="14.2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3">
        <v>24</v>
      </c>
      <c r="AA100" s="33">
        <v>250</v>
      </c>
    </row>
    <row r="101" spans="1:27" ht="14.2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33">
        <v>25</v>
      </c>
      <c r="AA101" s="33">
        <v>250</v>
      </c>
    </row>
    <row r="102" spans="1:27" ht="14.2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33">
        <v>26</v>
      </c>
      <c r="AA102" s="33">
        <v>250</v>
      </c>
    </row>
    <row r="103" spans="1:27" ht="14.2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33">
        <v>27</v>
      </c>
      <c r="AA103" s="33">
        <v>250</v>
      </c>
    </row>
    <row r="104" spans="1:27" ht="14.2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33">
        <v>28</v>
      </c>
      <c r="AA104" s="33">
        <v>250</v>
      </c>
    </row>
    <row r="105" spans="1:27" ht="14.2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33">
        <v>29</v>
      </c>
      <c r="AA105" s="33">
        <v>250</v>
      </c>
    </row>
    <row r="106" spans="1:27" ht="14.2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33">
        <v>30</v>
      </c>
      <c r="AA106" s="33">
        <v>250</v>
      </c>
    </row>
    <row r="107" spans="1:27" ht="14.2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34"/>
      <c r="AA107" s="34"/>
    </row>
    <row r="108" spans="1:27" ht="14.2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14.2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35"/>
      <c r="AA109" s="35">
        <v>30</v>
      </c>
    </row>
    <row r="110" spans="1:27" ht="14.2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14.2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36">
        <f>VLOOKUP(AA109,Z77:AA106,2,FALSE)</f>
        <v>250</v>
      </c>
    </row>
    <row r="112" spans="1:27" ht="14.2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14.2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14.2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14.2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14.2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14.2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14.2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14.2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14.2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14.2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14.2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14.2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14.2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14.2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14.2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14.2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14.2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14.2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14.2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14.2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14.2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14.2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14.2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14.2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14.2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14.2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14.2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14.2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14.2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14.2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14.2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14.2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14.2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14.2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14.2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14.2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14.2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14.2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14.2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14.2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14.2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14.2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14.2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14.2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14.2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14.2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14.2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14.2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14.2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1:27" ht="14.2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1:27" ht="14.2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1:27" ht="14.2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1:27" ht="14.2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1:27" ht="14.2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1:27" ht="14.2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1:27" ht="14.2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t="14.2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t="14.2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t="14.2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1:27" ht="14.2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ht="14.2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1:27" ht="14.2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1:27" ht="14.2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1:27" ht="14.2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1:27" ht="14.2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1:27" ht="14.2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1:27" ht="14.2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1:27" ht="14.2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1:27" ht="14.2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1:27" ht="14.2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1:27" ht="14.2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1:27" ht="14.2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1:27" ht="14.2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1:27" ht="14.2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1:27" ht="14.2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1:27" ht="14.2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1:27" ht="14.2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1:27" ht="14.2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1:27" ht="14.2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ht="14.2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1:27" ht="14.2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1:27" ht="14.2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1:27" ht="14.2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1:27" ht="14.2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1:27" ht="14.2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1:27" ht="14.2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1:27" ht="14.2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14.2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14.2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1:27" ht="14.2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14.2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ht="14.2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ht="14.2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4.2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1:27" ht="14.2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1:27" ht="14.2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1:27" ht="14.2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1:27" ht="14.2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1:27" ht="14.2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1:27" ht="14.2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1:27" ht="14.2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1:27" ht="14.2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1:27" ht="14.2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1:27" ht="14.2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1:27" ht="14.2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1:27" ht="14.2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1:27" ht="14.2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1:27" ht="14.2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14.2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1:27" ht="14.2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1:27" ht="14.2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1:27" ht="14.2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1:27" ht="14.2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1:27" ht="14.2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1:27" ht="14.2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1:27" ht="14.2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1:27" ht="14.2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1:27" ht="14.2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1:27" ht="14.2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1:27" ht="14.2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14.2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14.2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1:27" ht="14.2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1:27" ht="14.2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ht="14.2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1:27" ht="14.2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1:27" ht="14.2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1:27" ht="14.2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1:27" ht="14.2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1:27" ht="14.2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1:27" ht="14.2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1:27" ht="14.2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</row>
    <row r="244" spans="1:27" ht="14.2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</row>
    <row r="245" spans="1:27" ht="14.2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</row>
    <row r="246" spans="1:27" ht="14.2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</row>
    <row r="247" spans="1:27" ht="14.2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</row>
    <row r="248" spans="1:27" ht="14.2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</row>
    <row r="249" spans="1:27" ht="14.2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</row>
    <row r="250" spans="1:27" ht="14.2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</row>
    <row r="251" spans="1:27" ht="14.25" customHeight="1" x14ac:dyDescent="0.3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</row>
    <row r="252" spans="1:27" ht="14.25" customHeight="1" x14ac:dyDescent="0.3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</row>
    <row r="253" spans="1:27" ht="14.25" customHeight="1" x14ac:dyDescent="0.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</row>
    <row r="254" spans="1:27" ht="14.25" customHeight="1" x14ac:dyDescent="0.3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</row>
    <row r="255" spans="1:27" ht="14.25" customHeight="1" x14ac:dyDescent="0.3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</row>
    <row r="256" spans="1:27" ht="14.25" customHeight="1" x14ac:dyDescent="0.3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</row>
    <row r="257" spans="1:27" ht="14.25" customHeight="1" x14ac:dyDescent="0.3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</row>
    <row r="258" spans="1:27" ht="14.25" customHeight="1" x14ac:dyDescent="0.3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</row>
    <row r="259" spans="1:27" ht="14.25" customHeight="1" x14ac:dyDescent="0.3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</row>
    <row r="260" spans="1:27" ht="14.25" customHeight="1" x14ac:dyDescent="0.3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</row>
    <row r="261" spans="1:27" ht="14.25" customHeight="1" x14ac:dyDescent="0.3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</row>
    <row r="262" spans="1:27" ht="14.25" customHeight="1" x14ac:dyDescent="0.3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</row>
    <row r="263" spans="1:27" ht="14.25" customHeight="1" x14ac:dyDescent="0.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</row>
    <row r="264" spans="1:27" ht="14.25" customHeight="1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14.25" customHeight="1" x14ac:dyDescent="0.3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14.25" customHeight="1" x14ac:dyDescent="0.3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</row>
    <row r="267" spans="1:27" ht="14.25" customHeight="1" x14ac:dyDescent="0.3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</row>
    <row r="268" spans="1:27" ht="14.25" customHeight="1" x14ac:dyDescent="0.3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</row>
    <row r="269" spans="1:27" ht="14.25" customHeight="1" x14ac:dyDescent="0.3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</row>
    <row r="270" spans="1:27" ht="14.25" customHeight="1" x14ac:dyDescent="0.3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</row>
    <row r="271" spans="1:27" ht="14.25" customHeight="1" x14ac:dyDescent="0.3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</row>
    <row r="272" spans="1:27" ht="14.25" customHeight="1" x14ac:dyDescent="0.3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</row>
    <row r="273" spans="1:27" ht="14.25" customHeight="1" x14ac:dyDescent="0.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</row>
    <row r="274" spans="1:27" ht="14.25" customHeight="1" x14ac:dyDescent="0.3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</row>
    <row r="275" spans="1:27" ht="14.25" customHeight="1" x14ac:dyDescent="0.3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</row>
    <row r="276" spans="1:27" ht="14.25" customHeight="1" x14ac:dyDescent="0.3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</row>
    <row r="277" spans="1:27" ht="14.25" customHeight="1" x14ac:dyDescent="0.3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</row>
    <row r="278" spans="1:27" ht="14.25" customHeight="1" x14ac:dyDescent="0.3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</row>
    <row r="279" spans="1:27" ht="14.25" customHeight="1" x14ac:dyDescent="0.3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1:27" ht="14.25" customHeight="1" x14ac:dyDescent="0.3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1:27" ht="14.25" customHeight="1" x14ac:dyDescent="0.3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27" ht="14.25" customHeight="1" x14ac:dyDescent="0.3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1:27" ht="14.25" customHeight="1" x14ac:dyDescent="0.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1:27" ht="14.25" customHeight="1" x14ac:dyDescent="0.3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1:27" ht="14.25" customHeight="1" x14ac:dyDescent="0.3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27" ht="14.25" customHeight="1" x14ac:dyDescent="0.3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1:27" ht="14.25" customHeight="1" x14ac:dyDescent="0.3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1:27" ht="14.25" customHeight="1" x14ac:dyDescent="0.3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1:27" ht="14.25" customHeight="1" x14ac:dyDescent="0.3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</row>
    <row r="290" spans="1:27" ht="14.25" customHeight="1" x14ac:dyDescent="0.3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</row>
    <row r="291" spans="1:27" ht="14.25" customHeight="1" x14ac:dyDescent="0.3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</row>
    <row r="292" spans="1:27" ht="14.25" customHeight="1" x14ac:dyDescent="0.3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</row>
    <row r="293" spans="1:27" ht="14.25" customHeight="1" x14ac:dyDescent="0.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</row>
    <row r="294" spans="1:27" ht="14.25" customHeight="1" x14ac:dyDescent="0.3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</row>
    <row r="295" spans="1:27" ht="14.25" customHeight="1" x14ac:dyDescent="0.3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</row>
    <row r="296" spans="1:27" ht="14.25" customHeight="1" x14ac:dyDescent="0.3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14.25" customHeight="1" x14ac:dyDescent="0.3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14.25" customHeight="1" x14ac:dyDescent="0.3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</row>
    <row r="299" spans="1:27" ht="14.25" customHeight="1" x14ac:dyDescent="0.3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</row>
    <row r="300" spans="1:27" ht="14.25" customHeight="1" x14ac:dyDescent="0.3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</row>
    <row r="301" spans="1:27" ht="14.25" customHeight="1" x14ac:dyDescent="0.3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</row>
    <row r="302" spans="1:27" ht="14.25" customHeight="1" x14ac:dyDescent="0.3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</row>
    <row r="303" spans="1:27" ht="14.25" customHeight="1" x14ac:dyDescent="0.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</row>
    <row r="304" spans="1:27" ht="14.25" customHeight="1" x14ac:dyDescent="0.3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</row>
    <row r="305" spans="1:27" ht="14.25" customHeight="1" x14ac:dyDescent="0.3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</row>
    <row r="306" spans="1:27" ht="14.25" customHeight="1" x14ac:dyDescent="0.3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</row>
    <row r="307" spans="1:27" ht="14.25" customHeight="1" x14ac:dyDescent="0.3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</row>
    <row r="308" spans="1:27" ht="14.25" customHeight="1" x14ac:dyDescent="0.3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</row>
    <row r="309" spans="1:27" ht="14.25" customHeight="1" x14ac:dyDescent="0.3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</row>
    <row r="310" spans="1:27" ht="14.25" customHeight="1" x14ac:dyDescent="0.3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</row>
    <row r="311" spans="1:27" ht="14.25" customHeight="1" x14ac:dyDescent="0.3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</row>
    <row r="312" spans="1:27" ht="14.25" customHeight="1" x14ac:dyDescent="0.3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</row>
    <row r="313" spans="1:27" ht="14.25" customHeight="1" x14ac:dyDescent="0.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</row>
    <row r="314" spans="1:27" ht="14.25" customHeight="1" x14ac:dyDescent="0.3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</row>
    <row r="315" spans="1:27" ht="14.25" customHeight="1" x14ac:dyDescent="0.3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</row>
    <row r="316" spans="1:27" ht="14.25" customHeight="1" x14ac:dyDescent="0.3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</row>
    <row r="317" spans="1:27" ht="14.25" customHeight="1" x14ac:dyDescent="0.3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</row>
    <row r="318" spans="1:27" ht="14.25" customHeight="1" x14ac:dyDescent="0.3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</row>
    <row r="319" spans="1:27" ht="14.25" customHeight="1" x14ac:dyDescent="0.3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</row>
    <row r="320" spans="1:27" ht="14.25" customHeight="1" x14ac:dyDescent="0.3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</row>
    <row r="321" spans="1:27" ht="14.25" customHeight="1" x14ac:dyDescent="0.3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</row>
    <row r="322" spans="1:27" ht="14.25" customHeight="1" x14ac:dyDescent="0.3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</row>
    <row r="323" spans="1:27" ht="14.25" customHeight="1" x14ac:dyDescent="0.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</row>
    <row r="324" spans="1:27" ht="14.25" customHeight="1" x14ac:dyDescent="0.3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</row>
    <row r="325" spans="1:27" ht="14.25" customHeight="1" x14ac:dyDescent="0.3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</row>
    <row r="326" spans="1:27" ht="14.25" customHeight="1" x14ac:dyDescent="0.3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</row>
    <row r="327" spans="1:27" ht="14.25" customHeight="1" x14ac:dyDescent="0.3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</row>
    <row r="328" spans="1:27" ht="14.25" customHeight="1" x14ac:dyDescent="0.3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</row>
    <row r="329" spans="1:27" ht="14.25" customHeight="1" x14ac:dyDescent="0.3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14.25" customHeight="1" x14ac:dyDescent="0.3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14.25" customHeight="1" x14ac:dyDescent="0.3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</row>
    <row r="332" spans="1:27" ht="14.25" customHeight="1" x14ac:dyDescent="0.3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</row>
    <row r="333" spans="1:27" ht="14.25" customHeight="1" x14ac:dyDescent="0.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</row>
    <row r="334" spans="1:27" ht="14.25" customHeight="1" x14ac:dyDescent="0.3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</row>
    <row r="335" spans="1:27" ht="14.25" customHeight="1" x14ac:dyDescent="0.3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</row>
    <row r="336" spans="1:27" ht="14.25" customHeight="1" x14ac:dyDescent="0.3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</row>
    <row r="337" spans="1:27" ht="14.25" customHeight="1" x14ac:dyDescent="0.3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</row>
    <row r="338" spans="1:27" ht="14.25" customHeight="1" x14ac:dyDescent="0.3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</row>
    <row r="339" spans="1:27" ht="14.25" customHeight="1" x14ac:dyDescent="0.3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</row>
    <row r="340" spans="1:27" ht="14.25" customHeight="1" x14ac:dyDescent="0.3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</row>
    <row r="341" spans="1:27" ht="14.25" customHeight="1" x14ac:dyDescent="0.3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</row>
    <row r="342" spans="1:27" ht="14.25" customHeight="1" x14ac:dyDescent="0.3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</row>
    <row r="343" spans="1:27" ht="14.25" customHeight="1" x14ac:dyDescent="0.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</row>
    <row r="344" spans="1:27" ht="14.25" customHeight="1" x14ac:dyDescent="0.3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</row>
    <row r="345" spans="1:27" ht="14.25" customHeight="1" x14ac:dyDescent="0.3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</row>
    <row r="346" spans="1:27" ht="14.25" customHeight="1" x14ac:dyDescent="0.3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</row>
    <row r="347" spans="1:27" ht="14.25" customHeight="1" x14ac:dyDescent="0.3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</row>
    <row r="348" spans="1:27" ht="14.25" customHeight="1" x14ac:dyDescent="0.3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</row>
    <row r="349" spans="1:27" ht="14.25" customHeight="1" x14ac:dyDescent="0.3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</row>
    <row r="350" spans="1:27" ht="14.25" customHeight="1" x14ac:dyDescent="0.3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</row>
    <row r="351" spans="1:27" ht="14.25" customHeight="1" x14ac:dyDescent="0.3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</row>
    <row r="352" spans="1:27" ht="14.25" customHeight="1" x14ac:dyDescent="0.3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</row>
    <row r="353" spans="1:27" ht="14.25" customHeight="1" x14ac:dyDescent="0.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</row>
    <row r="354" spans="1:27" ht="14.25" customHeight="1" x14ac:dyDescent="0.3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</row>
    <row r="355" spans="1:27" ht="14.25" customHeight="1" x14ac:dyDescent="0.3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</row>
    <row r="356" spans="1:27" ht="14.25" customHeight="1" x14ac:dyDescent="0.3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</row>
    <row r="357" spans="1:27" ht="14.25" customHeight="1" x14ac:dyDescent="0.3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</row>
    <row r="358" spans="1:27" ht="14.25" customHeight="1" x14ac:dyDescent="0.3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</row>
    <row r="359" spans="1:27" ht="14.25" customHeight="1" x14ac:dyDescent="0.3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</row>
    <row r="360" spans="1:27" ht="14.25" customHeight="1" x14ac:dyDescent="0.3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</row>
    <row r="361" spans="1:27" ht="14.25" customHeight="1" x14ac:dyDescent="0.3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14.25" customHeight="1" x14ac:dyDescent="0.3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14.25" customHeight="1" x14ac:dyDescent="0.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</row>
    <row r="364" spans="1:27" ht="14.25" customHeight="1" x14ac:dyDescent="0.3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</row>
    <row r="365" spans="1:27" ht="14.25" customHeight="1" x14ac:dyDescent="0.3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</row>
    <row r="366" spans="1:27" ht="14.25" customHeight="1" x14ac:dyDescent="0.3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</row>
    <row r="367" spans="1:27" ht="14.25" customHeight="1" x14ac:dyDescent="0.3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</row>
    <row r="368" spans="1:27" ht="14.25" customHeight="1" x14ac:dyDescent="0.3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</row>
    <row r="369" spans="1:27" ht="14.25" customHeight="1" x14ac:dyDescent="0.3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</row>
    <row r="370" spans="1:27" ht="14.25" customHeight="1" x14ac:dyDescent="0.3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</row>
    <row r="371" spans="1:27" ht="14.25" customHeight="1" x14ac:dyDescent="0.3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</row>
    <row r="372" spans="1:27" ht="14.25" customHeight="1" x14ac:dyDescent="0.3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</row>
    <row r="373" spans="1:27" ht="14.25" customHeight="1" x14ac:dyDescent="0.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</row>
    <row r="374" spans="1:27" ht="14.25" customHeight="1" x14ac:dyDescent="0.3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</row>
    <row r="375" spans="1:27" ht="14.25" customHeight="1" x14ac:dyDescent="0.3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</row>
    <row r="376" spans="1:27" ht="14.25" customHeight="1" x14ac:dyDescent="0.3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</row>
    <row r="377" spans="1:27" ht="14.25" customHeight="1" x14ac:dyDescent="0.3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</row>
    <row r="378" spans="1:27" ht="14.25" customHeight="1" x14ac:dyDescent="0.3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</row>
    <row r="379" spans="1:27" ht="14.25" customHeight="1" x14ac:dyDescent="0.3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</row>
    <row r="380" spans="1:27" ht="14.25" customHeight="1" x14ac:dyDescent="0.3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</row>
    <row r="381" spans="1:27" ht="14.25" customHeight="1" x14ac:dyDescent="0.3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</row>
    <row r="382" spans="1:27" ht="14.25" customHeight="1" x14ac:dyDescent="0.3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</row>
    <row r="383" spans="1:27" ht="14.25" customHeight="1" x14ac:dyDescent="0.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</row>
    <row r="384" spans="1:27" ht="14.25" customHeight="1" x14ac:dyDescent="0.3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</row>
    <row r="385" spans="1:27" ht="14.25" customHeight="1" x14ac:dyDescent="0.3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</row>
    <row r="386" spans="1:27" ht="14.25" customHeight="1" x14ac:dyDescent="0.3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</row>
    <row r="387" spans="1:27" ht="14.25" customHeight="1" x14ac:dyDescent="0.3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</row>
    <row r="388" spans="1:27" ht="14.25" customHeight="1" x14ac:dyDescent="0.3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</row>
    <row r="389" spans="1:27" ht="14.25" customHeight="1" x14ac:dyDescent="0.3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</row>
    <row r="390" spans="1:27" ht="14.25" customHeight="1" x14ac:dyDescent="0.3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</row>
    <row r="391" spans="1:27" ht="14.25" customHeight="1" x14ac:dyDescent="0.3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</row>
    <row r="392" spans="1:27" ht="14.25" customHeight="1" x14ac:dyDescent="0.3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</row>
    <row r="393" spans="1:27" ht="14.25" customHeight="1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</row>
    <row r="394" spans="1:27" ht="14.25" customHeight="1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</row>
    <row r="395" spans="1:27" ht="14.25" customHeight="1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</row>
    <row r="396" spans="1:27" ht="14.25" customHeight="1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</row>
    <row r="397" spans="1:27" ht="14.25" customHeight="1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</row>
    <row r="398" spans="1:27" ht="14.25" customHeight="1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</row>
    <row r="399" spans="1:27" ht="14.25" customHeight="1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</row>
    <row r="400" spans="1:27" ht="14.25" customHeight="1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</row>
    <row r="401" spans="1:27" ht="14.25" customHeight="1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</row>
    <row r="402" spans="1:27" ht="14.25" customHeight="1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</row>
    <row r="403" spans="1:27" ht="14.25" customHeight="1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</row>
    <row r="404" spans="1:27" ht="14.25" customHeight="1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</row>
    <row r="405" spans="1:27" ht="14.25" customHeight="1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</row>
    <row r="406" spans="1:27" ht="14.25" customHeight="1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</row>
    <row r="407" spans="1:27" ht="14.25" customHeight="1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</row>
    <row r="408" spans="1:27" ht="14.25" customHeight="1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</row>
    <row r="409" spans="1:27" ht="14.25" customHeight="1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</row>
    <row r="410" spans="1:27" ht="14.25" customHeight="1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</row>
    <row r="411" spans="1:27" ht="14.25" customHeight="1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</row>
    <row r="412" spans="1:27" ht="14.25" customHeight="1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</row>
    <row r="413" spans="1:27" ht="14.25" customHeight="1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</row>
    <row r="414" spans="1:27" ht="14.25" customHeight="1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</row>
    <row r="415" spans="1:27" ht="14.25" customHeight="1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</row>
    <row r="416" spans="1:27" ht="14.25" customHeight="1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</row>
    <row r="417" spans="1:27" ht="14.25" customHeight="1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</row>
    <row r="418" spans="1:27" ht="14.25" customHeight="1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</row>
    <row r="419" spans="1:27" ht="14.25" customHeight="1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</row>
    <row r="420" spans="1:27" ht="14.25" customHeight="1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</row>
    <row r="421" spans="1:27" ht="14.25" customHeight="1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</row>
    <row r="422" spans="1:27" ht="14.25" customHeight="1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</row>
    <row r="423" spans="1:27" ht="14.25" customHeight="1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</row>
    <row r="424" spans="1:27" ht="14.25" customHeight="1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</row>
    <row r="425" spans="1:27" ht="14.25" customHeight="1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</row>
    <row r="426" spans="1:27" ht="14.25" customHeight="1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</row>
    <row r="427" spans="1:27" ht="14.25" customHeight="1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</row>
    <row r="428" spans="1:27" ht="14.25" customHeight="1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</row>
    <row r="429" spans="1:27" ht="14.25" customHeight="1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</row>
    <row r="430" spans="1:27" ht="14.25" customHeight="1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</row>
    <row r="431" spans="1:27" ht="14.25" customHeight="1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</row>
    <row r="432" spans="1:27" ht="14.25" customHeight="1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</row>
    <row r="433" spans="1:27" ht="14.25" customHeight="1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</row>
    <row r="434" spans="1:27" ht="14.25" customHeight="1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</row>
    <row r="435" spans="1:27" ht="14.25" customHeight="1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</row>
    <row r="436" spans="1:27" ht="14.25" customHeight="1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</row>
    <row r="437" spans="1:27" ht="14.25" customHeight="1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</row>
    <row r="438" spans="1:27" ht="14.25" customHeight="1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</row>
    <row r="439" spans="1:27" ht="14.25" customHeight="1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</row>
    <row r="440" spans="1:27" ht="14.25" customHeight="1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</row>
    <row r="441" spans="1:27" ht="14.25" customHeight="1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</row>
    <row r="442" spans="1:27" ht="14.25" customHeight="1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</row>
    <row r="443" spans="1:27" ht="14.25" customHeight="1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</row>
    <row r="444" spans="1:27" ht="14.25" customHeight="1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</row>
    <row r="445" spans="1:27" ht="14.25" customHeight="1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</row>
    <row r="446" spans="1:27" ht="14.25" customHeight="1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</row>
    <row r="447" spans="1:27" ht="14.25" customHeight="1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</row>
    <row r="448" spans="1:27" ht="14.25" customHeight="1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</row>
    <row r="449" spans="1:27" ht="14.25" customHeight="1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</row>
    <row r="450" spans="1:27" ht="14.25" customHeight="1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</row>
    <row r="451" spans="1:27" ht="14.25" customHeight="1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</row>
    <row r="452" spans="1:27" ht="14.25" customHeight="1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</row>
    <row r="453" spans="1:27" ht="14.25" customHeight="1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</row>
    <row r="454" spans="1:27" ht="14.25" customHeight="1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</row>
    <row r="455" spans="1:27" ht="14.25" customHeight="1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</row>
    <row r="456" spans="1:27" ht="14.25" customHeight="1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</row>
    <row r="457" spans="1:27" ht="14.25" customHeight="1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</row>
    <row r="458" spans="1:27" ht="14.25" customHeight="1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</row>
    <row r="459" spans="1:27" ht="14.25" customHeight="1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</row>
    <row r="460" spans="1:27" ht="14.25" customHeight="1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</row>
    <row r="461" spans="1:27" ht="14.25" customHeight="1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</row>
    <row r="462" spans="1:27" ht="14.25" customHeight="1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</row>
    <row r="463" spans="1:27" ht="14.25" customHeight="1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</row>
    <row r="464" spans="1:27" ht="14.25" customHeight="1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</row>
    <row r="465" spans="1:27" ht="14.25" customHeight="1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</row>
    <row r="466" spans="1:27" ht="14.25" customHeight="1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</row>
    <row r="467" spans="1:27" ht="14.25" customHeight="1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</row>
    <row r="468" spans="1:27" ht="14.25" customHeight="1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</row>
    <row r="469" spans="1:27" ht="14.25" customHeight="1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</row>
    <row r="470" spans="1:27" ht="14.25" customHeight="1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</row>
    <row r="471" spans="1:27" ht="14.25" customHeight="1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</row>
    <row r="472" spans="1:27" ht="14.25" customHeight="1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</row>
    <row r="473" spans="1:27" ht="14.25" customHeight="1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</row>
    <row r="474" spans="1:27" ht="14.25" customHeight="1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</row>
    <row r="475" spans="1:27" ht="14.25" customHeight="1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</row>
    <row r="476" spans="1:27" ht="14.25" customHeight="1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</row>
    <row r="477" spans="1:27" ht="14.25" customHeight="1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</row>
    <row r="478" spans="1:27" ht="14.25" customHeight="1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</row>
    <row r="479" spans="1:27" ht="14.25" customHeight="1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</row>
    <row r="480" spans="1:27" ht="14.25" customHeight="1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</row>
    <row r="481" spans="1:27" ht="14.25" customHeight="1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</row>
    <row r="482" spans="1:27" ht="14.25" customHeight="1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</row>
    <row r="483" spans="1:27" ht="14.25" customHeight="1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</row>
    <row r="484" spans="1:27" ht="14.25" customHeight="1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</row>
    <row r="485" spans="1:27" ht="14.25" customHeight="1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</row>
    <row r="486" spans="1:27" ht="14.25" customHeight="1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</row>
    <row r="487" spans="1:27" ht="14.25" customHeight="1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</row>
    <row r="488" spans="1:27" ht="14.25" customHeight="1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</row>
    <row r="489" spans="1:27" ht="14.25" customHeight="1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</row>
    <row r="490" spans="1:27" ht="14.25" customHeight="1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</row>
    <row r="491" spans="1:27" ht="14.25" customHeight="1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</row>
    <row r="492" spans="1:27" ht="14.25" customHeight="1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</row>
    <row r="493" spans="1:27" ht="14.25" customHeight="1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</row>
    <row r="494" spans="1:27" ht="14.25" customHeight="1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</row>
    <row r="495" spans="1:27" ht="14.25" customHeight="1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</row>
    <row r="496" spans="1:27" ht="14.25" customHeight="1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</row>
    <row r="497" spans="1:27" ht="14.25" customHeight="1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</row>
    <row r="498" spans="1:27" ht="14.25" customHeight="1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</row>
    <row r="499" spans="1:27" ht="14.25" customHeight="1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</row>
    <row r="500" spans="1:27" ht="14.25" customHeight="1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</row>
    <row r="501" spans="1:27" ht="14.25" customHeight="1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</row>
    <row r="502" spans="1:27" ht="14.25" customHeight="1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</row>
    <row r="503" spans="1:27" ht="14.25" customHeight="1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</row>
    <row r="504" spans="1:27" ht="14.25" customHeight="1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</row>
    <row r="505" spans="1:27" ht="14.25" customHeight="1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</row>
    <row r="506" spans="1:27" ht="14.25" customHeight="1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</row>
    <row r="507" spans="1:27" ht="14.25" customHeight="1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</row>
    <row r="508" spans="1:27" ht="14.25" customHeight="1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</row>
    <row r="509" spans="1:27" ht="14.25" customHeight="1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</row>
    <row r="510" spans="1:27" ht="14.25" customHeight="1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</row>
    <row r="511" spans="1:27" ht="14.25" customHeight="1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</row>
    <row r="512" spans="1:27" ht="14.25" customHeight="1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</row>
    <row r="513" spans="1:27" ht="14.25" customHeight="1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</row>
    <row r="514" spans="1:27" ht="14.25" customHeight="1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</row>
    <row r="515" spans="1:27" ht="14.25" customHeight="1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</row>
    <row r="516" spans="1:27" ht="14.25" customHeight="1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</row>
    <row r="517" spans="1:27" ht="14.25" customHeight="1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</row>
    <row r="518" spans="1:27" ht="14.25" customHeight="1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</row>
    <row r="519" spans="1:27" ht="14.25" customHeight="1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</row>
    <row r="520" spans="1:27" ht="14.25" customHeight="1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</row>
    <row r="521" spans="1:27" ht="14.25" customHeight="1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</row>
    <row r="522" spans="1:27" ht="14.25" customHeight="1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</row>
    <row r="523" spans="1:27" ht="14.25" customHeight="1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</row>
    <row r="524" spans="1:27" ht="14.25" customHeight="1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</row>
    <row r="525" spans="1:27" ht="14.25" customHeight="1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</row>
    <row r="526" spans="1:27" ht="14.25" customHeight="1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</row>
    <row r="527" spans="1:27" ht="14.25" customHeight="1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</row>
    <row r="528" spans="1:27" ht="14.25" customHeight="1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</row>
    <row r="529" spans="1:27" ht="14.25" customHeight="1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</row>
    <row r="530" spans="1:27" ht="14.25" customHeight="1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</row>
    <row r="531" spans="1:27" ht="14.25" customHeight="1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</row>
    <row r="532" spans="1:27" ht="14.25" customHeight="1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</row>
    <row r="533" spans="1:27" ht="14.25" customHeight="1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</row>
    <row r="534" spans="1:27" ht="14.25" customHeight="1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</row>
    <row r="535" spans="1:27" ht="14.25" customHeight="1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</row>
    <row r="536" spans="1:27" ht="14.25" customHeight="1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</row>
    <row r="537" spans="1:27" ht="14.25" customHeight="1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</row>
    <row r="538" spans="1:27" ht="14.25" customHeight="1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</row>
    <row r="539" spans="1:27" ht="14.25" customHeight="1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</row>
    <row r="540" spans="1:27" ht="14.25" customHeight="1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</row>
    <row r="541" spans="1:27" ht="14.25" customHeight="1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</row>
    <row r="542" spans="1:27" ht="14.25" customHeight="1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</row>
    <row r="543" spans="1:27" ht="14.25" customHeight="1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</row>
    <row r="544" spans="1:27" ht="14.25" customHeight="1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</row>
    <row r="545" spans="1:27" ht="14.25" customHeight="1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</row>
    <row r="546" spans="1:27" ht="14.25" customHeight="1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</row>
    <row r="547" spans="1:27" ht="14.25" customHeight="1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</row>
    <row r="548" spans="1:27" ht="14.25" customHeight="1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</row>
    <row r="549" spans="1:27" ht="14.25" customHeight="1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</row>
    <row r="550" spans="1:27" ht="14.25" customHeight="1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</row>
    <row r="551" spans="1:27" ht="14.25" customHeight="1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</row>
    <row r="552" spans="1:27" ht="14.25" customHeight="1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</row>
    <row r="553" spans="1:27" ht="14.25" customHeight="1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</row>
    <row r="554" spans="1:27" ht="14.25" customHeight="1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</row>
    <row r="555" spans="1:27" ht="14.25" customHeight="1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</row>
    <row r="556" spans="1:27" ht="14.25" customHeight="1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</row>
    <row r="557" spans="1:27" ht="14.25" customHeight="1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</row>
    <row r="558" spans="1:27" ht="14.25" customHeight="1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</row>
    <row r="559" spans="1:27" ht="14.25" customHeight="1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</row>
    <row r="560" spans="1:27" ht="14.25" customHeight="1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</row>
    <row r="561" spans="1:27" ht="14.25" customHeight="1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</row>
    <row r="562" spans="1:27" ht="14.25" customHeight="1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</row>
    <row r="563" spans="1:27" ht="14.25" customHeight="1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</row>
    <row r="564" spans="1:27" ht="14.25" customHeight="1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</row>
    <row r="565" spans="1:27" ht="14.25" customHeight="1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</row>
    <row r="566" spans="1:27" ht="14.25" customHeight="1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</row>
    <row r="567" spans="1:27" ht="14.25" customHeight="1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</row>
    <row r="568" spans="1:27" ht="14.25" customHeight="1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</row>
    <row r="569" spans="1:27" ht="14.25" customHeight="1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</row>
    <row r="570" spans="1:27" ht="14.25" customHeight="1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</row>
    <row r="571" spans="1:27" ht="14.25" customHeight="1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</row>
    <row r="572" spans="1:27" ht="14.25" customHeight="1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</row>
    <row r="573" spans="1:27" ht="14.25" customHeight="1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</row>
    <row r="574" spans="1:27" ht="14.25" customHeight="1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</row>
    <row r="575" spans="1:27" ht="14.25" customHeight="1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</row>
    <row r="576" spans="1:27" ht="14.25" customHeight="1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</row>
    <row r="577" spans="1:27" ht="14.25" customHeight="1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</row>
    <row r="578" spans="1:27" ht="14.25" customHeight="1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</row>
    <row r="579" spans="1:27" ht="14.25" customHeight="1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</row>
    <row r="580" spans="1:27" ht="14.25" customHeight="1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</row>
    <row r="581" spans="1:27" ht="14.25" customHeight="1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</row>
    <row r="582" spans="1:27" ht="14.25" customHeight="1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</row>
    <row r="583" spans="1:27" ht="14.25" customHeight="1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</row>
    <row r="584" spans="1:27" ht="14.25" customHeight="1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</row>
    <row r="585" spans="1:27" ht="14.25" customHeight="1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</row>
    <row r="586" spans="1:27" ht="14.25" customHeight="1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</row>
    <row r="587" spans="1:27" ht="14.25" customHeight="1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</row>
    <row r="588" spans="1:27" ht="14.25" customHeight="1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</row>
    <row r="589" spans="1:27" ht="14.25" customHeight="1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</row>
    <row r="590" spans="1:27" ht="14.25" customHeight="1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</row>
    <row r="591" spans="1:27" ht="14.25" customHeight="1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</row>
    <row r="592" spans="1:27" ht="14.25" customHeight="1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</row>
    <row r="593" spans="1:27" ht="14.25" customHeight="1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</row>
    <row r="594" spans="1:27" ht="14.25" customHeight="1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</row>
    <row r="595" spans="1:27" ht="14.25" customHeight="1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</row>
    <row r="596" spans="1:27" ht="14.25" customHeight="1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</row>
    <row r="597" spans="1:27" ht="14.25" customHeight="1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</row>
    <row r="598" spans="1:27" ht="14.25" customHeight="1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</row>
    <row r="599" spans="1:27" ht="14.25" customHeight="1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</row>
    <row r="600" spans="1:27" ht="14.25" customHeight="1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</row>
    <row r="601" spans="1:27" ht="14.25" customHeight="1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</row>
    <row r="602" spans="1:27" ht="14.25" customHeight="1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</row>
    <row r="603" spans="1:27" ht="14.25" customHeight="1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</row>
    <row r="604" spans="1:27" ht="14.25" customHeight="1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</row>
    <row r="605" spans="1:27" ht="14.25" customHeight="1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</row>
    <row r="606" spans="1:27" ht="14.25" customHeight="1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</row>
    <row r="607" spans="1:27" ht="14.25" customHeight="1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</row>
    <row r="608" spans="1:27" ht="14.25" customHeight="1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</row>
    <row r="609" spans="1:27" ht="14.25" customHeight="1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</row>
    <row r="610" spans="1:27" ht="14.25" customHeight="1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</row>
    <row r="611" spans="1:27" ht="14.25" customHeight="1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</row>
    <row r="612" spans="1:27" ht="14.25" customHeight="1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</row>
    <row r="613" spans="1:27" ht="14.25" customHeight="1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</row>
    <row r="614" spans="1:27" ht="14.25" customHeight="1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</row>
    <row r="615" spans="1:27" ht="14.25" customHeight="1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</row>
    <row r="616" spans="1:27" ht="14.25" customHeight="1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</row>
    <row r="617" spans="1:27" ht="14.25" customHeight="1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</row>
    <row r="618" spans="1:27" ht="14.25" customHeight="1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</row>
    <row r="619" spans="1:27" ht="14.25" customHeight="1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</row>
    <row r="620" spans="1:27" ht="14.25" customHeight="1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</row>
    <row r="621" spans="1:27" ht="14.25" customHeight="1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</row>
    <row r="622" spans="1:27" ht="14.25" customHeight="1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</row>
    <row r="623" spans="1:27" ht="14.25" customHeight="1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</row>
    <row r="624" spans="1:27" ht="14.25" customHeight="1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</row>
    <row r="625" spans="1:27" ht="14.25" customHeight="1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</row>
    <row r="626" spans="1:27" ht="14.25" customHeight="1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</row>
    <row r="627" spans="1:27" ht="14.25" customHeight="1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</row>
    <row r="628" spans="1:27" ht="14.25" customHeight="1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</row>
    <row r="629" spans="1:27" ht="14.25" customHeight="1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</row>
    <row r="630" spans="1:27" ht="14.25" customHeight="1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</row>
    <row r="631" spans="1:27" ht="14.25" customHeight="1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</row>
    <row r="632" spans="1:27" ht="14.25" customHeight="1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</row>
    <row r="633" spans="1:27" ht="14.25" customHeight="1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</row>
    <row r="634" spans="1:27" ht="14.25" customHeight="1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</row>
    <row r="635" spans="1:27" ht="14.25" customHeight="1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</row>
    <row r="636" spans="1:27" ht="14.25" customHeight="1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</row>
    <row r="637" spans="1:27" ht="14.25" customHeight="1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</row>
    <row r="638" spans="1:27" ht="14.25" customHeight="1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</row>
    <row r="639" spans="1:27" ht="14.25" customHeight="1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</row>
    <row r="640" spans="1:27" ht="14.25" customHeight="1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</row>
    <row r="641" spans="1:27" ht="14.25" customHeight="1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</row>
    <row r="642" spans="1:27" ht="14.25" customHeight="1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</row>
    <row r="643" spans="1:27" ht="14.25" customHeight="1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</row>
    <row r="644" spans="1:27" ht="14.25" customHeight="1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</row>
    <row r="645" spans="1:27" ht="14.25" customHeight="1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</row>
    <row r="646" spans="1:27" ht="14.25" customHeight="1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</row>
    <row r="647" spans="1:27" ht="14.25" customHeight="1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</row>
    <row r="648" spans="1:27" ht="14.25" customHeight="1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</row>
    <row r="649" spans="1:27" ht="14.25" customHeight="1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</row>
    <row r="650" spans="1:27" ht="14.25" customHeight="1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</row>
    <row r="651" spans="1:27" ht="14.25" customHeight="1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</row>
    <row r="652" spans="1:27" ht="14.25" customHeight="1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</row>
    <row r="653" spans="1:27" ht="14.25" customHeight="1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</row>
    <row r="654" spans="1:27" ht="14.25" customHeight="1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</row>
    <row r="655" spans="1:27" ht="14.25" customHeight="1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</row>
    <row r="656" spans="1:27" ht="14.25" customHeight="1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</row>
    <row r="657" spans="1:27" ht="14.25" customHeight="1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</row>
    <row r="658" spans="1:27" ht="14.25" customHeight="1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</row>
    <row r="659" spans="1:27" ht="14.25" customHeight="1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</row>
    <row r="660" spans="1:27" ht="14.25" customHeight="1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</row>
    <row r="661" spans="1:27" ht="14.25" customHeight="1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</row>
    <row r="662" spans="1:27" ht="14.25" customHeight="1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</row>
    <row r="663" spans="1:27" ht="14.25" customHeight="1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</row>
    <row r="664" spans="1:27" ht="14.25" customHeight="1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</row>
    <row r="665" spans="1:27" ht="14.25" customHeight="1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</row>
    <row r="666" spans="1:27" ht="14.25" customHeight="1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</row>
    <row r="667" spans="1:27" ht="14.25" customHeight="1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</row>
    <row r="668" spans="1:27" ht="14.25" customHeight="1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</row>
    <row r="669" spans="1:27" ht="14.25" customHeight="1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</row>
    <row r="670" spans="1:27" ht="14.25" customHeight="1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</row>
    <row r="671" spans="1:27" ht="14.25" customHeight="1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</row>
    <row r="672" spans="1:27" ht="14.25" customHeight="1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</row>
    <row r="673" spans="1:27" ht="14.25" customHeight="1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</row>
    <row r="674" spans="1:27" ht="14.25" customHeight="1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</row>
    <row r="675" spans="1:27" ht="14.25" customHeight="1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</row>
    <row r="676" spans="1:27" ht="14.25" customHeight="1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</row>
    <row r="677" spans="1:27" ht="14.25" customHeight="1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</row>
    <row r="678" spans="1:27" ht="14.25" customHeight="1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</row>
    <row r="679" spans="1:27" ht="14.25" customHeight="1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</row>
    <row r="680" spans="1:27" ht="14.25" customHeight="1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</row>
    <row r="681" spans="1:27" ht="14.25" customHeight="1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</row>
    <row r="682" spans="1:27" ht="14.25" customHeight="1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</row>
    <row r="683" spans="1:27" ht="14.25" customHeight="1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</row>
    <row r="684" spans="1:27" ht="14.25" customHeight="1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</row>
    <row r="685" spans="1:27" ht="14.25" customHeight="1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</row>
    <row r="686" spans="1:27" ht="14.25" customHeight="1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</row>
    <row r="687" spans="1:27" ht="14.25" customHeight="1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</row>
    <row r="688" spans="1:27" ht="14.25" customHeight="1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</row>
    <row r="689" spans="1:27" ht="14.25" customHeight="1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</row>
    <row r="690" spans="1:27" ht="14.25" customHeight="1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</row>
    <row r="691" spans="1:27" ht="14.25" customHeight="1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</row>
    <row r="692" spans="1:27" ht="14.25" customHeight="1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</row>
    <row r="693" spans="1:27" ht="14.25" customHeight="1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</row>
    <row r="694" spans="1:27" ht="14.25" customHeight="1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</row>
    <row r="695" spans="1:27" ht="14.25" customHeight="1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</row>
    <row r="696" spans="1:27" ht="14.25" customHeight="1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</row>
    <row r="697" spans="1:27" ht="14.25" customHeight="1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</row>
    <row r="698" spans="1:27" ht="14.25" customHeight="1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</row>
    <row r="699" spans="1:27" ht="14.25" customHeight="1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</row>
    <row r="700" spans="1:27" ht="14.25" customHeight="1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</row>
    <row r="701" spans="1:27" ht="14.25" customHeight="1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</row>
    <row r="702" spans="1:27" ht="14.25" customHeight="1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</row>
    <row r="703" spans="1:27" ht="14.25" customHeight="1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</row>
    <row r="704" spans="1:27" ht="14.25" customHeight="1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</row>
    <row r="705" spans="1:27" ht="14.25" customHeight="1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</row>
    <row r="706" spans="1:27" ht="14.25" customHeight="1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</row>
    <row r="707" spans="1:27" ht="14.25" customHeight="1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</row>
    <row r="708" spans="1:27" ht="14.25" customHeight="1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</row>
    <row r="709" spans="1:27" ht="14.25" customHeight="1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</row>
    <row r="710" spans="1:27" ht="14.25" customHeight="1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</row>
    <row r="711" spans="1:27" ht="14.25" customHeight="1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</row>
    <row r="712" spans="1:27" ht="14.25" customHeight="1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</row>
    <row r="713" spans="1:27" ht="14.25" customHeight="1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</row>
    <row r="714" spans="1:27" ht="14.25" customHeight="1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</row>
    <row r="715" spans="1:27" ht="14.25" customHeight="1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</row>
    <row r="716" spans="1:27" ht="14.25" customHeight="1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</row>
    <row r="717" spans="1:27" ht="14.25" customHeight="1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</row>
    <row r="718" spans="1:27" ht="14.25" customHeight="1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</row>
    <row r="719" spans="1:27" ht="14.25" customHeight="1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</row>
    <row r="720" spans="1:27" ht="14.25" customHeight="1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</row>
    <row r="721" spans="1:27" ht="14.25" customHeight="1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</row>
    <row r="722" spans="1:27" ht="14.25" customHeight="1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</row>
    <row r="723" spans="1:27" ht="14.25" customHeight="1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</row>
    <row r="724" spans="1:27" ht="14.25" customHeight="1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</row>
    <row r="725" spans="1:27" ht="14.25" customHeight="1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</row>
    <row r="726" spans="1:27" ht="14.25" customHeight="1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</row>
    <row r="727" spans="1:27" ht="14.25" customHeight="1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</row>
    <row r="728" spans="1:27" ht="14.25" customHeight="1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</row>
    <row r="729" spans="1:27" ht="14.25" customHeight="1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</row>
    <row r="730" spans="1:27" ht="14.25" customHeight="1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</row>
    <row r="731" spans="1:27" ht="14.25" customHeight="1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</row>
    <row r="732" spans="1:27" ht="14.25" customHeight="1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</row>
    <row r="733" spans="1:27" ht="14.25" customHeight="1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</row>
    <row r="734" spans="1:27" ht="14.25" customHeight="1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</row>
    <row r="735" spans="1:27" ht="14.25" customHeight="1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</row>
    <row r="736" spans="1:27" ht="14.25" customHeight="1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</row>
    <row r="737" spans="1:27" ht="14.25" customHeight="1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</row>
    <row r="738" spans="1:27" ht="14.25" customHeight="1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</row>
    <row r="739" spans="1:27" ht="14.25" customHeight="1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</row>
    <row r="740" spans="1:27" ht="14.25" customHeight="1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</row>
    <row r="741" spans="1:27" ht="14.25" customHeight="1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</row>
    <row r="742" spans="1:27" ht="14.25" customHeight="1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</row>
    <row r="743" spans="1:27" ht="14.25" customHeight="1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</row>
    <row r="744" spans="1:27" ht="14.25" customHeight="1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</row>
    <row r="745" spans="1:27" ht="14.25" customHeight="1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</row>
    <row r="746" spans="1:27" ht="14.25" customHeight="1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</row>
    <row r="747" spans="1:27" ht="14.25" customHeight="1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</row>
    <row r="748" spans="1:27" ht="14.25" customHeight="1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</row>
    <row r="749" spans="1:27" ht="14.25" customHeight="1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</row>
    <row r="750" spans="1:27" ht="14.25" customHeight="1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</row>
    <row r="751" spans="1:27" ht="14.25" customHeight="1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</row>
    <row r="752" spans="1:27" ht="14.25" customHeight="1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</row>
    <row r="753" spans="1:27" ht="14.25" customHeight="1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</row>
    <row r="754" spans="1:27" ht="14.25" customHeight="1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</row>
    <row r="755" spans="1:27" ht="14.25" customHeight="1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</row>
    <row r="756" spans="1:27" ht="14.25" customHeight="1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</row>
    <row r="757" spans="1:27" ht="14.25" customHeight="1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</row>
    <row r="758" spans="1:27" ht="14.25" customHeight="1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</row>
    <row r="759" spans="1:27" ht="14.25" customHeight="1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</row>
    <row r="760" spans="1:27" ht="14.25" customHeight="1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</row>
    <row r="761" spans="1:27" ht="14.25" customHeight="1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</row>
    <row r="762" spans="1:27" ht="14.25" customHeight="1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</row>
    <row r="763" spans="1:27" ht="14.25" customHeight="1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</row>
    <row r="764" spans="1:27" ht="14.25" customHeight="1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</row>
    <row r="765" spans="1:27" ht="14.25" customHeight="1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</row>
    <row r="766" spans="1:27" ht="14.25" customHeight="1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</row>
    <row r="767" spans="1:27" ht="14.25" customHeight="1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</row>
    <row r="768" spans="1:27" ht="14.25" customHeight="1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</row>
    <row r="769" spans="1:27" ht="14.25" customHeight="1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</row>
    <row r="770" spans="1:27" ht="14.25" customHeight="1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</row>
    <row r="771" spans="1:27" ht="14.25" customHeight="1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</row>
    <row r="772" spans="1:27" ht="14.25" customHeight="1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</row>
    <row r="773" spans="1:27" ht="14.25" customHeight="1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</row>
    <row r="774" spans="1:27" ht="14.25" customHeight="1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</row>
    <row r="775" spans="1:27" ht="14.25" customHeight="1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</row>
    <row r="776" spans="1:27" ht="14.25" customHeight="1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</row>
    <row r="777" spans="1:27" ht="14.25" customHeight="1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</row>
    <row r="778" spans="1:27" ht="14.25" customHeight="1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</row>
    <row r="779" spans="1:27" ht="14.25" customHeight="1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</row>
    <row r="780" spans="1:27" ht="14.25" customHeight="1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</row>
    <row r="781" spans="1:27" ht="14.25" customHeight="1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</row>
    <row r="782" spans="1:27" ht="14.25" customHeight="1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</row>
    <row r="783" spans="1:27" ht="14.25" customHeight="1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</row>
    <row r="784" spans="1:27" ht="14.25" customHeight="1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</row>
    <row r="785" spans="1:27" ht="14.25" customHeight="1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</row>
    <row r="786" spans="1:27" ht="14.25" customHeight="1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</row>
    <row r="787" spans="1:27" ht="14.25" customHeight="1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</row>
    <row r="788" spans="1:27" ht="14.25" customHeight="1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</row>
    <row r="789" spans="1:27" ht="14.25" customHeight="1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</row>
    <row r="790" spans="1:27" ht="14.25" customHeight="1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</row>
    <row r="791" spans="1:27" ht="14.25" customHeight="1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</row>
    <row r="792" spans="1:27" ht="14.25" customHeight="1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</row>
    <row r="793" spans="1:27" ht="14.25" customHeight="1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</row>
    <row r="794" spans="1:27" ht="14.25" customHeight="1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</row>
    <row r="795" spans="1:27" ht="14.25" customHeight="1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</row>
    <row r="796" spans="1:27" ht="14.25" customHeight="1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</row>
    <row r="797" spans="1:27" ht="14.25" customHeight="1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</row>
    <row r="798" spans="1:27" ht="14.25" customHeight="1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</row>
    <row r="799" spans="1:27" ht="14.25" customHeight="1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</row>
    <row r="800" spans="1:27" ht="14.25" customHeight="1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</row>
    <row r="801" spans="1:27" ht="14.25" customHeight="1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</row>
    <row r="802" spans="1:27" ht="14.25" customHeight="1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</row>
    <row r="803" spans="1:27" ht="14.25" customHeight="1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</row>
    <row r="804" spans="1:27" ht="14.25" customHeight="1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</row>
    <row r="805" spans="1:27" ht="14.25" customHeight="1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</row>
    <row r="806" spans="1:27" ht="14.25" customHeight="1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</row>
    <row r="807" spans="1:27" ht="14.25" customHeight="1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</row>
    <row r="808" spans="1:27" ht="14.25" customHeight="1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</row>
    <row r="809" spans="1:27" ht="14.25" customHeight="1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</row>
    <row r="810" spans="1:27" ht="14.25" customHeight="1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</row>
    <row r="811" spans="1:27" ht="14.25" customHeight="1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</row>
    <row r="812" spans="1:27" ht="14.25" customHeight="1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</row>
    <row r="813" spans="1:27" ht="14.25" customHeight="1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</row>
    <row r="814" spans="1:27" ht="14.25" customHeight="1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</row>
    <row r="815" spans="1:27" ht="14.25" customHeight="1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</row>
    <row r="816" spans="1:27" ht="14.25" customHeight="1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</row>
    <row r="817" spans="1:27" ht="14.25" customHeight="1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</row>
    <row r="818" spans="1:27" ht="14.25" customHeight="1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</row>
    <row r="819" spans="1:27" ht="14.25" customHeight="1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</row>
    <row r="820" spans="1:27" ht="14.25" customHeight="1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</row>
    <row r="821" spans="1:27" ht="14.25" customHeight="1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</row>
    <row r="822" spans="1:27" ht="14.25" customHeight="1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</row>
    <row r="823" spans="1:27" ht="14.25" customHeight="1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</row>
    <row r="824" spans="1:27" ht="14.25" customHeight="1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</row>
    <row r="825" spans="1:27" ht="14.25" customHeight="1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</row>
    <row r="826" spans="1:27" ht="14.25" customHeight="1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</row>
    <row r="827" spans="1:27" ht="14.25" customHeight="1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</row>
    <row r="828" spans="1:27" ht="14.25" customHeight="1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</row>
    <row r="829" spans="1:27" ht="14.25" customHeight="1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</row>
    <row r="830" spans="1:27" ht="14.25" customHeight="1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</row>
    <row r="831" spans="1:27" ht="14.25" customHeight="1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</row>
    <row r="832" spans="1:27" ht="14.25" customHeight="1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</row>
    <row r="833" spans="1:27" ht="14.25" customHeight="1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</row>
    <row r="834" spans="1:27" ht="14.25" customHeight="1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</row>
    <row r="835" spans="1:27" ht="14.25" customHeight="1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</row>
    <row r="836" spans="1:27" ht="14.25" customHeight="1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</row>
    <row r="837" spans="1:27" ht="14.25" customHeight="1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</row>
    <row r="838" spans="1:27" ht="14.25" customHeight="1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</row>
    <row r="839" spans="1:27" ht="14.25" customHeight="1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</row>
    <row r="840" spans="1:27" ht="14.25" customHeight="1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</row>
    <row r="841" spans="1:27" ht="14.25" customHeight="1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</row>
    <row r="842" spans="1:27" ht="14.25" customHeight="1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</row>
    <row r="843" spans="1:27" ht="14.25" customHeight="1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</row>
    <row r="844" spans="1:27" ht="14.25" customHeight="1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</row>
    <row r="845" spans="1:27" ht="14.25" customHeight="1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</row>
    <row r="846" spans="1:27" ht="14.25" customHeight="1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</row>
    <row r="847" spans="1:27" ht="14.25" customHeight="1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</row>
    <row r="848" spans="1:27" ht="14.25" customHeight="1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</row>
    <row r="849" spans="1:27" ht="14.25" customHeight="1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</row>
    <row r="850" spans="1:27" ht="14.25" customHeight="1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</row>
    <row r="851" spans="1:27" ht="14.25" customHeight="1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</row>
    <row r="852" spans="1:27" ht="14.25" customHeight="1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</row>
    <row r="853" spans="1:27" ht="14.25" customHeight="1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</row>
    <row r="854" spans="1:27" ht="14.25" customHeight="1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</row>
    <row r="855" spans="1:27" ht="14.25" customHeight="1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</row>
    <row r="856" spans="1:27" ht="14.25" customHeight="1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</row>
    <row r="857" spans="1:27" ht="14.25" customHeight="1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</row>
    <row r="858" spans="1:27" ht="14.25" customHeight="1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</row>
    <row r="859" spans="1:27" ht="14.25" customHeight="1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</row>
    <row r="860" spans="1:27" ht="14.25" customHeight="1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</row>
    <row r="861" spans="1:27" ht="14.25" customHeight="1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</row>
    <row r="862" spans="1:27" ht="14.25" customHeight="1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</row>
    <row r="863" spans="1:27" ht="14.25" customHeight="1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</row>
    <row r="864" spans="1:27" ht="14.25" customHeight="1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</row>
    <row r="865" spans="1:27" ht="14.25" customHeight="1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</row>
    <row r="866" spans="1:27" ht="14.25" customHeight="1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</row>
    <row r="867" spans="1:27" ht="14.25" customHeight="1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</row>
    <row r="868" spans="1:27" ht="14.25" customHeight="1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</row>
    <row r="869" spans="1:27" ht="14.25" customHeight="1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</row>
    <row r="870" spans="1:27" ht="14.25" customHeight="1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</row>
    <row r="871" spans="1:27" ht="14.25" customHeight="1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</row>
    <row r="872" spans="1:27" ht="14.25" customHeight="1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</row>
    <row r="873" spans="1:27" ht="14.25" customHeight="1" x14ac:dyDescent="0.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</row>
    <row r="874" spans="1:27" ht="14.25" customHeight="1" x14ac:dyDescent="0.3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</row>
    <row r="875" spans="1:27" ht="14.25" customHeight="1" x14ac:dyDescent="0.3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</row>
    <row r="876" spans="1:27" ht="14.25" customHeight="1" x14ac:dyDescent="0.3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</row>
    <row r="877" spans="1:27" ht="14.25" customHeight="1" x14ac:dyDescent="0.3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</row>
    <row r="878" spans="1:27" ht="14.25" customHeight="1" x14ac:dyDescent="0.3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</row>
    <row r="879" spans="1:27" ht="14.25" customHeight="1" x14ac:dyDescent="0.3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</row>
    <row r="880" spans="1:27" ht="14.25" customHeight="1" x14ac:dyDescent="0.3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</row>
    <row r="881" spans="1:27" ht="14.25" customHeight="1" x14ac:dyDescent="0.3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</row>
    <row r="882" spans="1:27" ht="14.25" customHeight="1" x14ac:dyDescent="0.3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</row>
    <row r="883" spans="1:27" ht="14.25" customHeight="1" x14ac:dyDescent="0.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</row>
    <row r="884" spans="1:27" ht="14.25" customHeight="1" x14ac:dyDescent="0.3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</row>
    <row r="885" spans="1:27" ht="14.25" customHeight="1" x14ac:dyDescent="0.3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</row>
    <row r="886" spans="1:27" ht="14.25" customHeight="1" x14ac:dyDescent="0.3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</row>
    <row r="887" spans="1:27" ht="14.25" customHeight="1" x14ac:dyDescent="0.3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</row>
    <row r="888" spans="1:27" ht="14.25" customHeight="1" x14ac:dyDescent="0.3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</row>
    <row r="889" spans="1:27" ht="14.25" customHeight="1" x14ac:dyDescent="0.3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</row>
    <row r="890" spans="1:27" ht="14.25" customHeight="1" x14ac:dyDescent="0.3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</row>
    <row r="891" spans="1:27" ht="14.25" customHeight="1" x14ac:dyDescent="0.3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</row>
    <row r="892" spans="1:27" ht="14.25" customHeight="1" x14ac:dyDescent="0.3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</row>
    <row r="893" spans="1:27" ht="14.25" customHeight="1" x14ac:dyDescent="0.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</row>
    <row r="894" spans="1:27" ht="14.25" customHeight="1" x14ac:dyDescent="0.3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</row>
    <row r="895" spans="1:27" ht="14.25" customHeight="1" x14ac:dyDescent="0.3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</row>
    <row r="896" spans="1:27" ht="14.25" customHeight="1" x14ac:dyDescent="0.3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</row>
    <row r="897" spans="1:27" ht="14.25" customHeight="1" x14ac:dyDescent="0.3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</row>
    <row r="898" spans="1:27" ht="14.25" customHeight="1" x14ac:dyDescent="0.3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</row>
    <row r="899" spans="1:27" ht="14.25" customHeight="1" x14ac:dyDescent="0.3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</row>
    <row r="900" spans="1:27" ht="14.25" customHeight="1" x14ac:dyDescent="0.3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</row>
    <row r="901" spans="1:27" ht="14.25" customHeight="1" x14ac:dyDescent="0.3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</row>
    <row r="902" spans="1:27" ht="14.25" customHeight="1" x14ac:dyDescent="0.3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</row>
    <row r="903" spans="1:27" ht="14.25" customHeight="1" x14ac:dyDescent="0.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</row>
    <row r="904" spans="1:27" ht="14.25" customHeight="1" x14ac:dyDescent="0.3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</row>
    <row r="905" spans="1:27" ht="14.25" customHeight="1" x14ac:dyDescent="0.3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</row>
    <row r="906" spans="1:27" ht="14.25" customHeight="1" x14ac:dyDescent="0.3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</row>
    <row r="907" spans="1:27" ht="14.25" customHeight="1" x14ac:dyDescent="0.3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</row>
    <row r="908" spans="1:27" ht="14.25" customHeight="1" x14ac:dyDescent="0.3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</row>
    <row r="909" spans="1:27" ht="14.25" customHeight="1" x14ac:dyDescent="0.3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</row>
    <row r="910" spans="1:27" ht="14.25" customHeight="1" x14ac:dyDescent="0.3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</row>
    <row r="911" spans="1:27" ht="14.25" customHeight="1" x14ac:dyDescent="0.3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</row>
    <row r="912" spans="1:27" ht="14.25" customHeight="1" x14ac:dyDescent="0.3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</row>
    <row r="913" spans="1:27" ht="14.25" customHeight="1" x14ac:dyDescent="0.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</row>
    <row r="914" spans="1:27" ht="14.25" customHeight="1" x14ac:dyDescent="0.3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</row>
    <row r="915" spans="1:27" ht="14.25" customHeight="1" x14ac:dyDescent="0.3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</row>
    <row r="916" spans="1:27" ht="14.25" customHeight="1" x14ac:dyDescent="0.3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</row>
    <row r="917" spans="1:27" ht="14.25" customHeight="1" x14ac:dyDescent="0.3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</row>
    <row r="918" spans="1:27" ht="14.25" customHeight="1" x14ac:dyDescent="0.3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</row>
    <row r="919" spans="1:27" ht="14.25" customHeight="1" x14ac:dyDescent="0.3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</row>
    <row r="920" spans="1:27" ht="14.25" customHeight="1" x14ac:dyDescent="0.3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</row>
    <row r="921" spans="1:27" ht="14.25" customHeight="1" x14ac:dyDescent="0.3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</row>
    <row r="922" spans="1:27" ht="14.25" customHeight="1" x14ac:dyDescent="0.3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</row>
    <row r="923" spans="1:27" ht="14.25" customHeight="1" x14ac:dyDescent="0.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</row>
    <row r="924" spans="1:27" ht="14.25" customHeight="1" x14ac:dyDescent="0.3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</row>
    <row r="925" spans="1:27" ht="14.25" customHeight="1" x14ac:dyDescent="0.3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</row>
    <row r="926" spans="1:27" ht="14.25" customHeight="1" x14ac:dyDescent="0.3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</row>
    <row r="927" spans="1:27" ht="14.25" customHeight="1" x14ac:dyDescent="0.3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</row>
    <row r="928" spans="1:27" ht="14.25" customHeight="1" x14ac:dyDescent="0.3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</row>
    <row r="929" spans="1:27" ht="14.25" customHeight="1" x14ac:dyDescent="0.3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</row>
    <row r="930" spans="1:27" ht="14.25" customHeight="1" x14ac:dyDescent="0.3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</row>
    <row r="931" spans="1:27" ht="14.25" customHeight="1" x14ac:dyDescent="0.3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</row>
    <row r="932" spans="1:27" ht="14.25" customHeight="1" x14ac:dyDescent="0.3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</row>
    <row r="933" spans="1:27" ht="14.25" customHeight="1" x14ac:dyDescent="0.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</row>
    <row r="934" spans="1:27" ht="14.25" customHeight="1" x14ac:dyDescent="0.3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</row>
    <row r="935" spans="1:27" ht="14.25" customHeight="1" x14ac:dyDescent="0.3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</row>
    <row r="936" spans="1:27" ht="14.25" customHeight="1" x14ac:dyDescent="0.3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</row>
    <row r="937" spans="1:27" ht="14.25" customHeight="1" x14ac:dyDescent="0.3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</row>
    <row r="938" spans="1:27" ht="14.25" customHeight="1" x14ac:dyDescent="0.3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</row>
    <row r="939" spans="1:27" ht="14.25" customHeight="1" x14ac:dyDescent="0.3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</row>
    <row r="940" spans="1:27" ht="14.25" customHeight="1" x14ac:dyDescent="0.3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</row>
    <row r="941" spans="1:27" ht="14.25" customHeight="1" x14ac:dyDescent="0.3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</row>
    <row r="942" spans="1:27" ht="14.25" customHeight="1" x14ac:dyDescent="0.3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</row>
    <row r="943" spans="1:27" ht="14.25" customHeight="1" x14ac:dyDescent="0.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</row>
    <row r="944" spans="1:27" ht="14.25" customHeight="1" x14ac:dyDescent="0.3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</row>
    <row r="945" spans="1:27" ht="14.25" customHeight="1" x14ac:dyDescent="0.3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</row>
    <row r="946" spans="1:27" ht="14.25" customHeight="1" x14ac:dyDescent="0.3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</row>
    <row r="947" spans="1:27" ht="14.25" customHeight="1" x14ac:dyDescent="0.3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</row>
    <row r="948" spans="1:27" ht="14.25" customHeight="1" x14ac:dyDescent="0.3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</row>
    <row r="949" spans="1:27" ht="14.25" customHeight="1" x14ac:dyDescent="0.3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</row>
    <row r="950" spans="1:27" ht="14.25" customHeight="1" x14ac:dyDescent="0.3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</row>
    <row r="951" spans="1:27" ht="14.25" customHeight="1" x14ac:dyDescent="0.3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</row>
    <row r="952" spans="1:27" ht="14.25" customHeight="1" x14ac:dyDescent="0.3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</row>
    <row r="953" spans="1:27" ht="14.25" customHeight="1" x14ac:dyDescent="0.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</row>
    <row r="954" spans="1:27" ht="14.25" customHeight="1" x14ac:dyDescent="0.3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</row>
    <row r="955" spans="1:27" ht="14.25" customHeight="1" x14ac:dyDescent="0.3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</row>
    <row r="956" spans="1:27" ht="14.25" customHeight="1" x14ac:dyDescent="0.3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</row>
    <row r="957" spans="1:27" ht="14.25" customHeight="1" x14ac:dyDescent="0.3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</row>
    <row r="958" spans="1:27" ht="14.25" customHeight="1" x14ac:dyDescent="0.3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</row>
    <row r="959" spans="1:27" ht="14.25" customHeight="1" x14ac:dyDescent="0.3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</row>
    <row r="960" spans="1:27" ht="14.25" customHeight="1" x14ac:dyDescent="0.3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</row>
    <row r="961" spans="1:27" ht="14.25" customHeight="1" x14ac:dyDescent="0.3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</row>
    <row r="962" spans="1:27" ht="14.25" customHeight="1" x14ac:dyDescent="0.3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</row>
    <row r="963" spans="1:27" ht="14.25" customHeight="1" x14ac:dyDescent="0.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</row>
    <row r="964" spans="1:27" ht="14.25" customHeight="1" x14ac:dyDescent="0.3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</row>
    <row r="965" spans="1:27" ht="14.25" customHeight="1" x14ac:dyDescent="0.3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</row>
    <row r="966" spans="1:27" ht="14.25" customHeight="1" x14ac:dyDescent="0.3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</row>
    <row r="967" spans="1:27" ht="14.25" customHeight="1" x14ac:dyDescent="0.3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</row>
    <row r="968" spans="1:27" ht="14.25" customHeight="1" x14ac:dyDescent="0.3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</row>
    <row r="969" spans="1:27" ht="14.25" customHeight="1" x14ac:dyDescent="0.3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</row>
    <row r="970" spans="1:27" ht="14.25" customHeight="1" x14ac:dyDescent="0.3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</row>
    <row r="971" spans="1:27" ht="14.25" customHeight="1" x14ac:dyDescent="0.3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</row>
    <row r="972" spans="1:27" ht="14.25" customHeight="1" x14ac:dyDescent="0.3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</row>
    <row r="973" spans="1:27" ht="14.25" customHeight="1" x14ac:dyDescent="0.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</row>
    <row r="974" spans="1:27" ht="14.25" customHeight="1" x14ac:dyDescent="0.3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</row>
    <row r="975" spans="1:27" ht="14.25" customHeight="1" x14ac:dyDescent="0.3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</row>
    <row r="976" spans="1:27" ht="14.25" customHeight="1" x14ac:dyDescent="0.3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</row>
    <row r="977" spans="1:27" ht="14.25" customHeight="1" x14ac:dyDescent="0.3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</row>
    <row r="978" spans="1:27" ht="14.25" customHeight="1" x14ac:dyDescent="0.3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</row>
    <row r="979" spans="1:27" ht="14.25" customHeight="1" x14ac:dyDescent="0.3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</row>
    <row r="980" spans="1:27" ht="14.25" customHeight="1" x14ac:dyDescent="0.3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</row>
    <row r="981" spans="1:27" ht="14.25" customHeight="1" x14ac:dyDescent="0.3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</row>
    <row r="982" spans="1:27" ht="14.25" customHeight="1" x14ac:dyDescent="0.3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</row>
    <row r="983" spans="1:27" ht="14.25" customHeight="1" x14ac:dyDescent="0.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</row>
    <row r="984" spans="1:27" ht="14.25" customHeight="1" x14ac:dyDescent="0.3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</row>
    <row r="985" spans="1:27" ht="14.25" customHeight="1" x14ac:dyDescent="0.3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</row>
    <row r="986" spans="1:27" ht="14.25" customHeight="1" x14ac:dyDescent="0.3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</row>
    <row r="987" spans="1:27" ht="14.25" customHeight="1" x14ac:dyDescent="0.3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</row>
    <row r="988" spans="1:27" ht="14.25" customHeight="1" x14ac:dyDescent="0.3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</row>
    <row r="989" spans="1:27" ht="14.25" customHeight="1" x14ac:dyDescent="0.3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</row>
    <row r="990" spans="1:27" ht="14.25" customHeight="1" x14ac:dyDescent="0.3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</row>
    <row r="991" spans="1:27" ht="14.25" customHeight="1" x14ac:dyDescent="0.3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</row>
    <row r="992" spans="1:27" ht="14.25" customHeight="1" x14ac:dyDescent="0.3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</row>
    <row r="993" spans="1:27" ht="14.25" customHeight="1" x14ac:dyDescent="0.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</row>
    <row r="994" spans="1:27" ht="14.25" customHeight="1" x14ac:dyDescent="0.3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</row>
    <row r="995" spans="1:27" ht="14.25" customHeight="1" x14ac:dyDescent="0.3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</row>
    <row r="996" spans="1:27" ht="14.25" customHeight="1" x14ac:dyDescent="0.3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</row>
    <row r="997" spans="1:27" ht="14.25" customHeight="1" x14ac:dyDescent="0.3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</row>
    <row r="998" spans="1:27" ht="14.25" customHeight="1" x14ac:dyDescent="0.3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</row>
    <row r="999" spans="1:27" ht="14.25" customHeight="1" x14ac:dyDescent="0.3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</row>
    <row r="1000" spans="1:27" ht="14.25" customHeight="1" x14ac:dyDescent="0.3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</row>
    <row r="1001" spans="1:27" ht="14.25" customHeight="1" x14ac:dyDescent="0.3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</row>
    <row r="1002" spans="1:27" ht="14.25" customHeight="1" x14ac:dyDescent="0.3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</row>
    <row r="1003" spans="1:27" ht="14.25" customHeight="1" x14ac:dyDescent="0.3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</row>
    <row r="1004" spans="1:27" ht="14.25" customHeight="1" x14ac:dyDescent="0.3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</row>
    <row r="1005" spans="1:27" ht="14.25" customHeight="1" x14ac:dyDescent="0.3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</row>
    <row r="1006" spans="1:27" ht="14.25" customHeight="1" x14ac:dyDescent="0.3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</row>
    <row r="1007" spans="1:27" ht="14.25" customHeight="1" x14ac:dyDescent="0.3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</row>
    <row r="1008" spans="1:27" ht="14.25" customHeight="1" x14ac:dyDescent="0.3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</row>
    <row r="1009" spans="1:27" ht="14.25" customHeight="1" x14ac:dyDescent="0.3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</row>
    <row r="1010" spans="1:27" ht="14.25" customHeight="1" x14ac:dyDescent="0.3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</row>
    <row r="1011" spans="1:27" ht="14.25" customHeight="1" x14ac:dyDescent="0.3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</row>
    <row r="1012" spans="1:27" ht="14.25" customHeight="1" x14ac:dyDescent="0.3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29"/>
    </row>
    <row r="1013" spans="1:27" ht="14.25" customHeight="1" x14ac:dyDescent="0.3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29"/>
    </row>
    <row r="1014" spans="1:27" ht="14.25" customHeight="1" x14ac:dyDescent="0.3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9"/>
    </row>
    <row r="1015" spans="1:27" ht="14.25" customHeight="1" x14ac:dyDescent="0.3">
      <c r="A1015" s="29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/>
      <c r="W1015" s="29"/>
      <c r="X1015" s="29"/>
      <c r="Y1015" s="29"/>
      <c r="Z1015" s="29"/>
      <c r="AA1015" s="29"/>
    </row>
    <row r="1016" spans="1:27" ht="14.25" customHeight="1" x14ac:dyDescent="0.3">
      <c r="A1016" s="29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29"/>
    </row>
    <row r="1017" spans="1:27" ht="14.25" customHeight="1" x14ac:dyDescent="0.3">
      <c r="A1017" s="29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29"/>
    </row>
    <row r="1018" spans="1:27" ht="14.25" customHeight="1" x14ac:dyDescent="0.3">
      <c r="A1018" s="29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29"/>
    </row>
    <row r="1019" spans="1:27" ht="14.25" customHeight="1" x14ac:dyDescent="0.3">
      <c r="A1019" s="29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  <c r="Z1019" s="29"/>
      <c r="AA1019" s="29"/>
    </row>
    <row r="1020" spans="1:27" ht="14.25" customHeight="1" x14ac:dyDescent="0.3">
      <c r="A1020" s="29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</row>
    <row r="1021" spans="1:27" ht="14.25" customHeight="1" x14ac:dyDescent="0.3">
      <c r="A1021" s="29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29"/>
    </row>
    <row r="1022" spans="1:27" ht="14.25" customHeight="1" x14ac:dyDescent="0.3">
      <c r="A1022" s="29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</row>
    <row r="1023" spans="1:27" ht="14.25" customHeight="1" x14ac:dyDescent="0.3">
      <c r="A1023" s="29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</row>
    <row r="1024" spans="1:27" ht="14.25" customHeight="1" x14ac:dyDescent="0.3">
      <c r="A1024" s="29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</row>
    <row r="1025" spans="1:27" ht="14.25" customHeight="1" x14ac:dyDescent="0.3">
      <c r="A1025" s="29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  <c r="Z1025" s="29"/>
      <c r="AA1025" s="29"/>
    </row>
    <row r="1026" spans="1:27" ht="14.25" customHeight="1" x14ac:dyDescent="0.3">
      <c r="A1026" s="29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</row>
    <row r="1027" spans="1:27" ht="14.25" customHeight="1" x14ac:dyDescent="0.3">
      <c r="A1027" s="29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29"/>
    </row>
    <row r="1028" spans="1:27" ht="14.25" customHeight="1" x14ac:dyDescent="0.3">
      <c r="A1028" s="29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</row>
    <row r="1029" spans="1:27" ht="14.25" customHeight="1" x14ac:dyDescent="0.3">
      <c r="A1029" s="29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</row>
    <row r="1030" spans="1:27" ht="14.25" customHeight="1" x14ac:dyDescent="0.3">
      <c r="A1030" s="29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</row>
    <row r="1031" spans="1:27" ht="14.25" customHeight="1" x14ac:dyDescent="0.3">
      <c r="A1031" s="29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  <c r="Z1031" s="29"/>
      <c r="AA1031" s="29"/>
    </row>
    <row r="1032" spans="1:27" ht="14.25" customHeight="1" x14ac:dyDescent="0.3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</row>
    <row r="1033" spans="1:27" ht="14.25" customHeight="1" x14ac:dyDescent="0.3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29"/>
    </row>
    <row r="1034" spans="1:27" ht="14.25" customHeight="1" x14ac:dyDescent="0.3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29"/>
    </row>
    <row r="1035" spans="1:27" ht="14.25" customHeight="1" x14ac:dyDescent="0.3">
      <c r="A1035" s="29"/>
      <c r="B1035" s="29"/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  <c r="Z1035" s="29"/>
      <c r="AA1035" s="29"/>
    </row>
    <row r="1036" spans="1:27" ht="14.25" customHeight="1" x14ac:dyDescent="0.3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9"/>
    </row>
    <row r="1037" spans="1:27" ht="14.25" customHeight="1" x14ac:dyDescent="0.3">
      <c r="A1037" s="29"/>
      <c r="B1037" s="29"/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</row>
    <row r="1038" spans="1:27" ht="14.25" customHeight="1" x14ac:dyDescent="0.3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</row>
    <row r="1039" spans="1:27" ht="14.25" customHeight="1" x14ac:dyDescent="0.3">
      <c r="A1039" s="29"/>
      <c r="B1039" s="29"/>
      <c r="C1039" s="29"/>
      <c r="D1039" s="29"/>
      <c r="E1039" s="29"/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  <c r="Z1039" s="29"/>
      <c r="AA1039" s="29"/>
    </row>
    <row r="1040" spans="1:27" ht="14.25" customHeight="1" x14ac:dyDescent="0.3">
      <c r="A1040" s="29"/>
      <c r="B1040" s="29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</row>
    <row r="1041" spans="1:27" ht="14.25" customHeight="1" x14ac:dyDescent="0.3">
      <c r="A1041" s="29"/>
      <c r="B1041" s="29"/>
      <c r="C1041" s="29"/>
      <c r="D1041" s="29"/>
      <c r="E1041" s="29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  <c r="Z1041" s="29"/>
      <c r="AA1041" s="29"/>
    </row>
    <row r="1042" spans="1:27" ht="14.25" customHeight="1" x14ac:dyDescent="0.3">
      <c r="A1042" s="29"/>
      <c r="B1042" s="29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</row>
    <row r="1043" spans="1:27" ht="14.25" customHeight="1" x14ac:dyDescent="0.3">
      <c r="A1043" s="29"/>
      <c r="B1043" s="29"/>
      <c r="C1043" s="29"/>
      <c r="D1043" s="29"/>
      <c r="E1043" s="29"/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</row>
    <row r="1044" spans="1:27" ht="14.25" customHeight="1" x14ac:dyDescent="0.3">
      <c r="A1044" s="29"/>
      <c r="B1044" s="29"/>
      <c r="C1044" s="29"/>
      <c r="D1044" s="29"/>
      <c r="E1044" s="29"/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</row>
    <row r="1045" spans="1:27" ht="14.25" customHeight="1" x14ac:dyDescent="0.3">
      <c r="A1045" s="29"/>
      <c r="B1045" s="29"/>
      <c r="C1045" s="29"/>
      <c r="D1045" s="29"/>
      <c r="E1045" s="29"/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</row>
    <row r="1046" spans="1:27" ht="14.25" customHeight="1" x14ac:dyDescent="0.3">
      <c r="A1046" s="29"/>
      <c r="B1046" s="29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  <c r="Z1046" s="29"/>
      <c r="AA1046" s="29"/>
    </row>
    <row r="1047" spans="1:27" ht="14.25" customHeight="1" x14ac:dyDescent="0.3">
      <c r="A1047" s="29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</row>
    <row r="1048" spans="1:27" ht="14.25" customHeight="1" x14ac:dyDescent="0.3">
      <c r="A1048" s="29"/>
      <c r="B1048" s="29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  <c r="Z1048" s="29"/>
      <c r="AA1048" s="29"/>
    </row>
    <row r="1049" spans="1:27" ht="14.25" customHeight="1" x14ac:dyDescent="0.3">
      <c r="A1049" s="29"/>
      <c r="B1049" s="29"/>
      <c r="C1049" s="29"/>
      <c r="D1049" s="29"/>
      <c r="E1049" s="29"/>
      <c r="F1049" s="29"/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9"/>
      <c r="U1049" s="29"/>
      <c r="V1049" s="29"/>
      <c r="W1049" s="29"/>
      <c r="X1049" s="29"/>
      <c r="Y1049" s="29"/>
      <c r="Z1049" s="29"/>
      <c r="AA1049" s="29"/>
    </row>
    <row r="1050" spans="1:27" ht="14.25" customHeight="1" x14ac:dyDescent="0.3">
      <c r="A1050" s="29"/>
      <c r="B1050" s="29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  <c r="Z1050" s="29"/>
      <c r="AA1050" s="29"/>
    </row>
    <row r="1051" spans="1:27" ht="14.25" customHeight="1" x14ac:dyDescent="0.3">
      <c r="A1051" s="29"/>
      <c r="B1051" s="29"/>
      <c r="C1051" s="29"/>
      <c r="D1051" s="29"/>
      <c r="E1051" s="29"/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</row>
    <row r="1052" spans="1:27" ht="14.25" customHeight="1" x14ac:dyDescent="0.3">
      <c r="A1052" s="29"/>
      <c r="B1052" s="29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</row>
    <row r="1053" spans="1:27" ht="14.25" customHeight="1" x14ac:dyDescent="0.3">
      <c r="A1053" s="29"/>
      <c r="B1053" s="29"/>
      <c r="C1053" s="29"/>
      <c r="D1053" s="29"/>
      <c r="E1053" s="29"/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29"/>
      <c r="T1053" s="29"/>
      <c r="U1053" s="29"/>
      <c r="V1053" s="29"/>
      <c r="W1053" s="29"/>
      <c r="X1053" s="29"/>
      <c r="Y1053" s="29"/>
      <c r="Z1053" s="29"/>
      <c r="AA1053" s="29"/>
    </row>
    <row r="1054" spans="1:27" ht="14.25" customHeight="1" x14ac:dyDescent="0.3">
      <c r="A1054" s="29"/>
      <c r="B1054" s="29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  <c r="Z1054" s="29"/>
      <c r="AA1054" s="29"/>
    </row>
    <row r="1055" spans="1:27" ht="14.25" customHeight="1" x14ac:dyDescent="0.3">
      <c r="A1055" s="29"/>
      <c r="B1055" s="29"/>
      <c r="C1055" s="29"/>
      <c r="D1055" s="29"/>
      <c r="E1055" s="29"/>
      <c r="F1055" s="29"/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29"/>
      <c r="T1055" s="29"/>
      <c r="U1055" s="29"/>
      <c r="V1055" s="29"/>
      <c r="W1055" s="29"/>
      <c r="X1055" s="29"/>
      <c r="Y1055" s="29"/>
      <c r="Z1055" s="29"/>
      <c r="AA1055" s="29"/>
    </row>
    <row r="1056" spans="1:27" ht="14.25" customHeight="1" x14ac:dyDescent="0.3">
      <c r="A1056" s="29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</row>
    <row r="1057" spans="1:27" ht="14.25" customHeight="1" x14ac:dyDescent="0.3">
      <c r="A1057" s="29"/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  <c r="Z1057" s="29"/>
      <c r="AA1057" s="29"/>
    </row>
    <row r="1058" spans="1:27" ht="14.25" customHeight="1" x14ac:dyDescent="0.3">
      <c r="A1058" s="29"/>
      <c r="B1058" s="29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</row>
    <row r="1059" spans="1:27" ht="14.25" customHeight="1" x14ac:dyDescent="0.3">
      <c r="A1059" s="29"/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  <c r="Z1059" s="29"/>
      <c r="AA1059" s="29"/>
    </row>
    <row r="1060" spans="1:27" ht="14.25" customHeight="1" x14ac:dyDescent="0.3">
      <c r="A1060" s="29"/>
      <c r="B1060" s="29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</row>
    <row r="1061" spans="1:27" ht="14.25" customHeight="1" x14ac:dyDescent="0.3">
      <c r="A1061" s="29"/>
      <c r="B1061" s="29"/>
      <c r="C1061" s="29"/>
      <c r="D1061" s="29"/>
      <c r="E1061" s="29"/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  <c r="Z1061" s="29"/>
      <c r="AA1061" s="29"/>
    </row>
    <row r="1062" spans="1:27" ht="14.25" customHeight="1" x14ac:dyDescent="0.3">
      <c r="A1062" s="29"/>
      <c r="B1062" s="29"/>
      <c r="C1062" s="29"/>
      <c r="D1062" s="29"/>
      <c r="E1062" s="29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  <c r="Z1062" s="29"/>
      <c r="AA1062" s="29"/>
    </row>
    <row r="1063" spans="1:27" ht="14.25" customHeight="1" x14ac:dyDescent="0.3">
      <c r="A1063" s="29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9"/>
      <c r="U1063" s="29"/>
      <c r="V1063" s="29"/>
      <c r="W1063" s="29"/>
      <c r="X1063" s="29"/>
      <c r="Y1063" s="29"/>
      <c r="Z1063" s="29"/>
      <c r="AA1063" s="29"/>
    </row>
    <row r="1064" spans="1:27" ht="14.25" customHeight="1" x14ac:dyDescent="0.3">
      <c r="A1064" s="29"/>
      <c r="B1064" s="29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</row>
    <row r="1065" spans="1:27" ht="14.25" customHeight="1" x14ac:dyDescent="0.3">
      <c r="A1065" s="29"/>
      <c r="B1065" s="29"/>
      <c r="C1065" s="29"/>
      <c r="D1065" s="29"/>
      <c r="E1065" s="29"/>
      <c r="F1065" s="29"/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29"/>
      <c r="T1065" s="29"/>
      <c r="U1065" s="29"/>
      <c r="V1065" s="29"/>
      <c r="W1065" s="29"/>
      <c r="X1065" s="29"/>
      <c r="Y1065" s="29"/>
      <c r="Z1065" s="29"/>
      <c r="AA1065" s="29"/>
    </row>
    <row r="1066" spans="1:27" ht="14.25" customHeight="1" x14ac:dyDescent="0.3">
      <c r="A1066" s="29"/>
      <c r="B1066" s="29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  <c r="Z1066" s="29"/>
      <c r="AA1066" s="29"/>
    </row>
    <row r="1067" spans="1:27" ht="14.25" customHeight="1" x14ac:dyDescent="0.3">
      <c r="A1067" s="29"/>
      <c r="B1067" s="29"/>
      <c r="C1067" s="29"/>
      <c r="D1067" s="29"/>
      <c r="E1067" s="29"/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</row>
    <row r="1068" spans="1:27" ht="14.25" customHeight="1" x14ac:dyDescent="0.3">
      <c r="A1068" s="29"/>
      <c r="B1068" s="29" t="s">
        <v>44</v>
      </c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  <c r="Z1068" s="29"/>
      <c r="AA1068" s="29"/>
    </row>
    <row r="1069" spans="1:27" ht="14.25" customHeight="1" x14ac:dyDescent="0.3">
      <c r="A1069" s="29"/>
      <c r="B1069" s="29" t="s">
        <v>31</v>
      </c>
      <c r="C1069" s="29"/>
      <c r="D1069" s="29"/>
      <c r="E1069" s="29"/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9"/>
      <c r="U1069" s="29"/>
      <c r="V1069" s="29"/>
      <c r="W1069" s="29"/>
      <c r="X1069" s="29"/>
      <c r="Y1069" s="29"/>
      <c r="Z1069" s="29"/>
      <c r="AA1069" s="29"/>
    </row>
    <row r="1070" spans="1:27" ht="14.25" customHeight="1" x14ac:dyDescent="0.3">
      <c r="A1070" s="29"/>
      <c r="B1070" s="29" t="s">
        <v>43</v>
      </c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</row>
    <row r="1071" spans="1:27" ht="14.25" customHeight="1" x14ac:dyDescent="0.3">
      <c r="A1071" s="29"/>
      <c r="B1071" s="29"/>
      <c r="C1071" s="29"/>
      <c r="D1071" s="29"/>
      <c r="E1071" s="29"/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29"/>
      <c r="T1071" s="29"/>
      <c r="U1071" s="29"/>
      <c r="V1071" s="29"/>
      <c r="W1071" s="29"/>
      <c r="X1071" s="29"/>
      <c r="Y1071" s="29"/>
      <c r="Z1071" s="29"/>
      <c r="AA1071" s="29"/>
    </row>
    <row r="1072" spans="1:27" ht="14.25" customHeight="1" x14ac:dyDescent="0.3">
      <c r="A1072" s="29"/>
      <c r="B1072" s="29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</row>
    <row r="1073" spans="1:27" ht="14.25" customHeight="1" x14ac:dyDescent="0.3">
      <c r="A1073" s="29"/>
      <c r="B1073" s="29"/>
      <c r="C1073" s="29"/>
      <c r="D1073" s="29"/>
      <c r="E1073" s="29"/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</row>
    <row r="1074" spans="1:27" ht="14.25" customHeight="1" x14ac:dyDescent="0.3">
      <c r="A1074" s="29"/>
      <c r="B1074" s="29"/>
      <c r="C1074" s="29"/>
      <c r="D1074" s="37" t="s">
        <v>35</v>
      </c>
      <c r="E1074" s="37" t="s">
        <v>36</v>
      </c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</row>
    <row r="1075" spans="1:27" ht="14.25" customHeight="1" x14ac:dyDescent="0.3">
      <c r="A1075" s="29"/>
      <c r="B1075" s="29"/>
      <c r="C1075" s="29"/>
      <c r="D1075" s="38">
        <v>1</v>
      </c>
      <c r="E1075" s="38">
        <v>25</v>
      </c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</row>
    <row r="1076" spans="1:27" ht="14.25" customHeight="1" x14ac:dyDescent="0.3">
      <c r="A1076" s="29"/>
      <c r="B1076" s="29"/>
      <c r="C1076" s="29"/>
      <c r="D1076" s="38">
        <v>2</v>
      </c>
      <c r="E1076" s="38">
        <v>50</v>
      </c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  <c r="Z1076" s="29"/>
      <c r="AA1076" s="29"/>
    </row>
    <row r="1077" spans="1:27" ht="14.25" customHeight="1" x14ac:dyDescent="0.3">
      <c r="A1077" s="29"/>
      <c r="B1077" s="29"/>
      <c r="C1077" s="29"/>
      <c r="D1077" s="38">
        <v>3</v>
      </c>
      <c r="E1077" s="38">
        <v>75</v>
      </c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  <c r="Z1077" s="29"/>
      <c r="AA1077" s="29"/>
    </row>
    <row r="1078" spans="1:27" ht="14.25" customHeight="1" x14ac:dyDescent="0.3">
      <c r="A1078" s="29"/>
      <c r="B1078" s="29"/>
      <c r="C1078" s="29"/>
      <c r="D1078" s="38">
        <v>4</v>
      </c>
      <c r="E1078" s="38">
        <v>100</v>
      </c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  <c r="Z1078" s="29"/>
      <c r="AA1078" s="29"/>
    </row>
    <row r="1079" spans="1:27" ht="14.25" customHeight="1" x14ac:dyDescent="0.3">
      <c r="A1079" s="29"/>
      <c r="B1079" s="29"/>
      <c r="C1079" s="29"/>
      <c r="D1079" s="38">
        <v>5</v>
      </c>
      <c r="E1079" s="38">
        <v>125</v>
      </c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9"/>
      <c r="W1079" s="29"/>
      <c r="X1079" s="29"/>
      <c r="Y1079" s="29"/>
      <c r="Z1079" s="29"/>
      <c r="AA1079" s="29"/>
    </row>
    <row r="1080" spans="1:27" ht="14.25" customHeight="1" x14ac:dyDescent="0.3">
      <c r="A1080" s="29"/>
      <c r="B1080" s="29"/>
      <c r="C1080" s="29"/>
      <c r="D1080" s="38">
        <v>6</v>
      </c>
      <c r="E1080" s="38">
        <v>150</v>
      </c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</row>
    <row r="1081" spans="1:27" ht="14.25" customHeight="1" x14ac:dyDescent="0.3">
      <c r="A1081" s="29"/>
      <c r="B1081" s="29"/>
      <c r="C1081" s="29"/>
      <c r="D1081" s="38">
        <v>7</v>
      </c>
      <c r="E1081" s="38">
        <v>175</v>
      </c>
      <c r="F1081" s="29"/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  <c r="Z1081" s="29"/>
      <c r="AA1081" s="29"/>
    </row>
    <row r="1082" spans="1:27" ht="14.25" customHeight="1" x14ac:dyDescent="0.3">
      <c r="A1082" s="29"/>
      <c r="B1082" s="29"/>
      <c r="C1082" s="29"/>
      <c r="D1082" s="38">
        <v>8</v>
      </c>
      <c r="E1082" s="38">
        <v>175</v>
      </c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  <c r="Z1082" s="29"/>
      <c r="AA1082" s="29"/>
    </row>
    <row r="1083" spans="1:27" ht="14.25" customHeight="1" x14ac:dyDescent="0.3">
      <c r="A1083" s="29"/>
      <c r="B1083" s="29"/>
      <c r="C1083" s="29"/>
      <c r="D1083" s="38">
        <v>9</v>
      </c>
      <c r="E1083" s="38">
        <v>175</v>
      </c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  <c r="Z1083" s="29"/>
      <c r="AA1083" s="29"/>
    </row>
    <row r="1084" spans="1:27" ht="14.25" customHeight="1" x14ac:dyDescent="0.3">
      <c r="A1084" s="29"/>
      <c r="B1084" s="29"/>
      <c r="C1084" s="29"/>
      <c r="D1084" s="38">
        <v>10</v>
      </c>
      <c r="E1084" s="38">
        <v>200</v>
      </c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  <c r="Z1084" s="29"/>
      <c r="AA1084" s="29"/>
    </row>
    <row r="1085" spans="1:27" ht="14.25" customHeight="1" x14ac:dyDescent="0.3">
      <c r="A1085" s="29"/>
      <c r="B1085" s="29"/>
      <c r="C1085" s="29"/>
      <c r="D1085" s="38">
        <v>11</v>
      </c>
      <c r="E1085" s="38">
        <v>200</v>
      </c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9"/>
      <c r="T1085" s="29"/>
      <c r="U1085" s="29"/>
      <c r="V1085" s="29"/>
      <c r="W1085" s="29"/>
      <c r="X1085" s="29"/>
      <c r="Y1085" s="29"/>
      <c r="Z1085" s="29"/>
      <c r="AA1085" s="29"/>
    </row>
    <row r="1086" spans="1:27" ht="14.25" customHeight="1" x14ac:dyDescent="0.3">
      <c r="A1086" s="29"/>
      <c r="B1086" s="29"/>
      <c r="C1086" s="29"/>
      <c r="D1086" s="38">
        <v>12</v>
      </c>
      <c r="E1086" s="38">
        <v>200</v>
      </c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  <c r="Z1086" s="29"/>
      <c r="AA1086" s="29"/>
    </row>
    <row r="1087" spans="1:27" ht="14.25" customHeight="1" x14ac:dyDescent="0.3">
      <c r="A1087" s="29"/>
      <c r="B1087" s="29"/>
      <c r="C1087" s="29"/>
      <c r="D1087" s="38">
        <v>13</v>
      </c>
      <c r="E1087" s="38">
        <v>225</v>
      </c>
      <c r="F1087" s="29"/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29"/>
      <c r="T1087" s="29"/>
      <c r="U1087" s="29"/>
      <c r="V1087" s="29"/>
      <c r="W1087" s="29"/>
      <c r="X1087" s="29"/>
      <c r="Y1087" s="29"/>
      <c r="Z1087" s="29"/>
      <c r="AA1087" s="29"/>
    </row>
    <row r="1088" spans="1:27" ht="14.25" customHeight="1" x14ac:dyDescent="0.3">
      <c r="A1088" s="29"/>
      <c r="B1088" s="29"/>
      <c r="C1088" s="29"/>
      <c r="D1088" s="38">
        <v>14</v>
      </c>
      <c r="E1088" s="38">
        <v>225</v>
      </c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  <c r="Z1088" s="29"/>
      <c r="AA1088" s="29"/>
    </row>
    <row r="1089" spans="1:27" ht="14.25" customHeight="1" x14ac:dyDescent="0.3">
      <c r="A1089" s="29"/>
      <c r="B1089" s="29"/>
      <c r="C1089" s="29"/>
      <c r="D1089" s="38">
        <v>15</v>
      </c>
      <c r="E1089" s="38">
        <v>225</v>
      </c>
      <c r="F1089" s="29"/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</row>
    <row r="1090" spans="1:27" ht="14.25" customHeight="1" x14ac:dyDescent="0.3">
      <c r="A1090" s="29"/>
      <c r="B1090" s="29"/>
      <c r="C1090" s="29"/>
      <c r="D1090" s="38">
        <v>16</v>
      </c>
      <c r="E1090" s="38">
        <v>250</v>
      </c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  <c r="Z1090" s="29"/>
      <c r="AA1090" s="29"/>
    </row>
    <row r="1091" spans="1:27" ht="14.25" customHeight="1" x14ac:dyDescent="0.3">
      <c r="A1091" s="29"/>
      <c r="B1091" s="29"/>
      <c r="C1091" s="29"/>
      <c r="D1091" s="38">
        <v>17</v>
      </c>
      <c r="E1091" s="38">
        <v>250</v>
      </c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  <c r="Z1091" s="29"/>
      <c r="AA1091" s="29"/>
    </row>
    <row r="1092" spans="1:27" ht="14.25" customHeight="1" x14ac:dyDescent="0.3">
      <c r="A1092" s="29"/>
      <c r="B1092" s="29"/>
      <c r="C1092" s="29"/>
      <c r="D1092" s="38">
        <v>18</v>
      </c>
      <c r="E1092" s="38">
        <v>250</v>
      </c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  <c r="Z1092" s="29"/>
      <c r="AA1092" s="29"/>
    </row>
    <row r="1093" spans="1:27" ht="14.25" customHeight="1" x14ac:dyDescent="0.3">
      <c r="A1093" s="29"/>
      <c r="B1093" s="29"/>
      <c r="C1093" s="29"/>
      <c r="D1093" s="38">
        <v>19</v>
      </c>
      <c r="E1093" s="38">
        <v>250</v>
      </c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  <c r="Z1093" s="29"/>
      <c r="AA1093" s="29"/>
    </row>
    <row r="1094" spans="1:27" ht="14.25" customHeight="1" x14ac:dyDescent="0.3">
      <c r="A1094" s="29"/>
      <c r="B1094" s="29"/>
      <c r="C1094" s="29"/>
      <c r="D1094" s="38">
        <v>20</v>
      </c>
      <c r="E1094" s="38">
        <v>250</v>
      </c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  <c r="Z1094" s="29"/>
      <c r="AA1094" s="29"/>
    </row>
    <row r="1095" spans="1:27" ht="14.25" customHeight="1" x14ac:dyDescent="0.3">
      <c r="A1095" s="29"/>
      <c r="B1095" s="29"/>
      <c r="C1095" s="29"/>
      <c r="D1095" s="38">
        <v>21</v>
      </c>
      <c r="E1095" s="38">
        <v>250</v>
      </c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  <c r="Z1095" s="29"/>
      <c r="AA1095" s="29"/>
    </row>
    <row r="1096" spans="1:27" ht="14.25" customHeight="1" x14ac:dyDescent="0.3">
      <c r="A1096" s="29"/>
      <c r="B1096" s="29"/>
      <c r="C1096" s="29"/>
      <c r="D1096" s="38">
        <v>22</v>
      </c>
      <c r="E1096" s="38">
        <v>250</v>
      </c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</row>
    <row r="1097" spans="1:27" ht="14.25" customHeight="1" x14ac:dyDescent="0.3">
      <c r="A1097" s="29"/>
      <c r="B1097" s="29"/>
      <c r="C1097" s="29"/>
      <c r="D1097" s="38">
        <v>23</v>
      </c>
      <c r="E1097" s="38">
        <v>250</v>
      </c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</row>
    <row r="1098" spans="1:27" ht="14.25" customHeight="1" x14ac:dyDescent="0.3">
      <c r="A1098" s="29"/>
      <c r="B1098" s="29"/>
      <c r="C1098" s="29"/>
      <c r="D1098" s="38">
        <v>24</v>
      </c>
      <c r="E1098" s="38">
        <v>250</v>
      </c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29"/>
      <c r="AA1098" s="29"/>
    </row>
    <row r="1099" spans="1:27" ht="14.25" customHeight="1" x14ac:dyDescent="0.3">
      <c r="A1099" s="29"/>
      <c r="B1099" s="29"/>
      <c r="C1099" s="29"/>
      <c r="D1099" s="38">
        <v>25</v>
      </c>
      <c r="E1099" s="38">
        <v>250</v>
      </c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  <c r="Z1099" s="29"/>
      <c r="AA1099" s="29"/>
    </row>
    <row r="1100" spans="1:27" ht="14.25" customHeight="1" x14ac:dyDescent="0.3">
      <c r="A1100" s="29"/>
      <c r="B1100" s="29"/>
      <c r="C1100" s="29"/>
      <c r="D1100" s="38">
        <v>26</v>
      </c>
      <c r="E1100" s="38">
        <v>250</v>
      </c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</row>
    <row r="1101" spans="1:27" ht="14.25" customHeight="1" x14ac:dyDescent="0.3">
      <c r="A1101" s="29"/>
      <c r="B1101" s="29"/>
      <c r="C1101" s="29"/>
      <c r="D1101" s="38">
        <v>27</v>
      </c>
      <c r="E1101" s="38">
        <v>250</v>
      </c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  <c r="Z1101" s="29"/>
      <c r="AA1101" s="29"/>
    </row>
    <row r="1102" spans="1:27" ht="14.25" customHeight="1" x14ac:dyDescent="0.3">
      <c r="A1102" s="29"/>
      <c r="B1102" s="29"/>
      <c r="C1102" s="29"/>
      <c r="D1102" s="38">
        <v>28</v>
      </c>
      <c r="E1102" s="38">
        <v>250</v>
      </c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</row>
    <row r="1103" spans="1:27" ht="14.25" customHeight="1" x14ac:dyDescent="0.3">
      <c r="A1103" s="29"/>
      <c r="B1103" s="29"/>
      <c r="C1103" s="29"/>
      <c r="D1103" s="38">
        <v>29</v>
      </c>
      <c r="E1103" s="38">
        <v>250</v>
      </c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  <c r="Z1103" s="29"/>
      <c r="AA1103" s="29"/>
    </row>
    <row r="1104" spans="1:27" ht="14.25" customHeight="1" x14ac:dyDescent="0.3">
      <c r="A1104" s="29"/>
      <c r="B1104" s="29"/>
      <c r="C1104" s="29"/>
      <c r="D1104" s="38">
        <v>30</v>
      </c>
      <c r="E1104" s="38">
        <v>250</v>
      </c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29"/>
      <c r="AA1104" s="29"/>
    </row>
    <row r="1105" spans="1:27" ht="14.25" customHeight="1" x14ac:dyDescent="0.3">
      <c r="A1105" s="29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  <c r="Z1105" s="29"/>
      <c r="AA1105" s="29"/>
    </row>
    <row r="1106" spans="1:27" ht="14.25" customHeight="1" x14ac:dyDescent="0.3">
      <c r="A1106" s="29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29"/>
      <c r="AA1106" s="29"/>
    </row>
    <row r="1107" spans="1:27" ht="14.25" customHeight="1" x14ac:dyDescent="0.3">
      <c r="A1107" s="29"/>
      <c r="B1107" s="29"/>
      <c r="C1107" s="29"/>
      <c r="D1107" s="35"/>
      <c r="E1107" s="35">
        <v>30</v>
      </c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  <c r="Z1107" s="29"/>
      <c r="AA1107" s="29"/>
    </row>
    <row r="1108" spans="1:27" ht="14.25" customHeight="1" x14ac:dyDescent="0.3">
      <c r="A1108" s="29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29"/>
      <c r="AA1108" s="29"/>
    </row>
    <row r="1109" spans="1:27" ht="14.25" customHeight="1" x14ac:dyDescent="0.3">
      <c r="A1109" s="29"/>
      <c r="B1109" s="29"/>
      <c r="C1109" s="29"/>
      <c r="D1109" s="29"/>
      <c r="E1109" s="36">
        <f>VLOOKUP(E1107,D1075:E1104,2,FALSE)</f>
        <v>250</v>
      </c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29"/>
      <c r="AA1109" s="29"/>
    </row>
  </sheetData>
  <sheetProtection algorithmName="SHA-512" hashValue="cvpwz50EeDOleBVoStYZ1zqA3GiqchW6DEKaEuAq4NWf3bqU8tXdnr7V8sGriHbrU3WPKU8FY86iX9oYBJg/2Q==" saltValue="TXwxBHdGiev0t7qNzonfDQ==" spinCount="100000" sheet="1" objects="1" scenarios="1"/>
  <mergeCells count="14">
    <mergeCell ref="M6:M7"/>
    <mergeCell ref="A1:N1"/>
    <mergeCell ref="A2:N2"/>
    <mergeCell ref="H5:I5"/>
    <mergeCell ref="J5:K5"/>
    <mergeCell ref="B6:B7"/>
    <mergeCell ref="E6:E7"/>
    <mergeCell ref="F6:F7"/>
    <mergeCell ref="N6:N7"/>
    <mergeCell ref="H6:H7"/>
    <mergeCell ref="I6:I7"/>
    <mergeCell ref="J6:J7"/>
    <mergeCell ref="K6:K7"/>
    <mergeCell ref="L6:L7"/>
  </mergeCells>
  <dataValidations count="6">
    <dataValidation type="list" allowBlank="1" showErrorMessage="1" sqref="B29" xr:uid="{00000000-0002-0000-0000-000000000000}">
      <formula1>$B$66:$B$70</formula1>
    </dataValidation>
    <dataValidation type="decimal" allowBlank="1" showErrorMessage="1" error="ERRORE - Importo o formato non valido!" sqref="F4" xr:uid="{00000000-0002-0000-0000-000001000000}">
      <formula1>1</formula1>
      <formula2>1000000</formula2>
    </dataValidation>
    <dataValidation type="decimal" allowBlank="1" showInputMessage="1" showErrorMessage="1" error="ERRORE - Il valore inserito è maggiore rispetto al numero di allievi previsti in progetto oppure non è stato inserito alcun valore come allievi previsti!" sqref="G28" xr:uid="{00000000-0002-0000-0000-000002000000}">
      <formula1>1</formula1>
      <formula2>D28</formula2>
    </dataValidation>
    <dataValidation type="decimal" allowBlank="1" showErrorMessage="1" errorTitle="ERRORE" error="Inserire numero maggiore di 1" sqref="C8:D28" xr:uid="{00000000-0002-0000-0000-000003000000}">
      <formula1>1</formula1>
      <formula2>1000</formula2>
    </dataValidation>
    <dataValidation type="list" allowBlank="1" showInputMessage="1" showErrorMessage="1" sqref="B8:B28" xr:uid="{F76D193E-5A6E-481F-ABEC-408A633E084B}">
      <formula1>$B$1068:$B$1070</formula1>
    </dataValidation>
    <dataValidation type="whole" allowBlank="1" showErrorMessage="1" errorTitle="ERRORE" error="Il valore inserito è maggiore rispetto al numero di allievi previsti in progetto oppure non è stato inserito alcun valore come allievi previsti!" sqref="G8:G27" xr:uid="{CECF4E47-1977-4378-AE3E-08CBFA6C68C2}">
      <formula1>1</formula1>
      <formula2>D8</formula2>
    </dataValidation>
  </dataValidations>
  <pageMargins left="0.70866141732283472" right="0.70866141732283472" top="0.74803149606299213" bottom="0.74803149606299213" header="0" footer="0"/>
  <pageSetup paperSize="9" scale="57" orientation="landscape" blackAndWhite="1" r:id="rId1"/>
  <headerFooter>
    <oddHeader>&amp;RAllegato 1 - Prospetto di  simulazione costo a preventivo e consuntivo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BD1108"/>
  <sheetViews>
    <sheetView workbookViewId="0">
      <selection activeCell="A18" sqref="A18"/>
    </sheetView>
  </sheetViews>
  <sheetFormatPr defaultColWidth="12.59765625" defaultRowHeight="15" customHeight="1" x14ac:dyDescent="0.25"/>
  <cols>
    <col min="1" max="1" width="32.09765625" style="30" customWidth="1"/>
    <col min="2" max="2" width="11.69921875" style="30" customWidth="1"/>
    <col min="3" max="3" width="13.59765625" style="30" customWidth="1"/>
    <col min="4" max="4" width="11.69921875" style="30" customWidth="1"/>
    <col min="5" max="5" width="11.09765625" style="30" customWidth="1"/>
    <col min="6" max="6" width="13.3984375" style="30" customWidth="1"/>
    <col min="7" max="8" width="11.8984375" style="30" customWidth="1"/>
    <col min="9" max="9" width="12.3984375" style="30" customWidth="1"/>
    <col min="10" max="10" width="11.09765625" style="30" customWidth="1"/>
    <col min="11" max="11" width="14" style="30" customWidth="1"/>
    <col min="12" max="14" width="8" style="30" customWidth="1"/>
    <col min="15" max="15" width="9.59765625" style="30" customWidth="1"/>
    <col min="16" max="53" width="8" style="30" customWidth="1"/>
    <col min="54" max="54" width="8.8984375" style="30" customWidth="1"/>
    <col min="55" max="56" width="8" style="30" customWidth="1"/>
    <col min="57" max="16384" width="12.59765625" style="30"/>
  </cols>
  <sheetData>
    <row r="1" spans="1:56" ht="21.75" customHeigh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4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</row>
    <row r="2" spans="1:56" ht="21.75" customHeight="1" x14ac:dyDescent="0.3">
      <c r="A2" s="52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4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 ht="14.2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</row>
    <row r="4" spans="1:56" ht="27" customHeight="1" x14ac:dyDescent="0.3">
      <c r="A4" s="43" t="s">
        <v>4</v>
      </c>
      <c r="B4" s="43"/>
      <c r="C4" s="44" t="s">
        <v>5</v>
      </c>
      <c r="D4" s="4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</row>
    <row r="5" spans="1:56" ht="18.75" customHeight="1" x14ac:dyDescent="0.3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</row>
    <row r="6" spans="1:56" ht="122.25" customHeight="1" x14ac:dyDescent="0.25">
      <c r="A6" s="40" t="s">
        <v>6</v>
      </c>
      <c r="B6" s="57" t="s">
        <v>7</v>
      </c>
      <c r="C6" s="40" t="s">
        <v>8</v>
      </c>
      <c r="D6" s="40" t="s">
        <v>9</v>
      </c>
      <c r="E6" s="40" t="s">
        <v>12</v>
      </c>
      <c r="F6" s="50" t="s">
        <v>14</v>
      </c>
      <c r="G6" s="50" t="s">
        <v>15</v>
      </c>
      <c r="H6" s="50" t="s">
        <v>16</v>
      </c>
      <c r="I6" s="50" t="s">
        <v>18</v>
      </c>
      <c r="J6" s="50" t="s">
        <v>19</v>
      </c>
      <c r="K6" s="50" t="s">
        <v>21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56" ht="101.25" customHeight="1" x14ac:dyDescent="0.25">
      <c r="A7" s="42" t="s">
        <v>23</v>
      </c>
      <c r="B7" s="51"/>
      <c r="C7" s="42" t="s">
        <v>28</v>
      </c>
      <c r="D7" s="42" t="s">
        <v>29</v>
      </c>
      <c r="E7" s="42" t="s">
        <v>30</v>
      </c>
      <c r="F7" s="51"/>
      <c r="G7" s="51"/>
      <c r="H7" s="51"/>
      <c r="I7" s="51"/>
      <c r="J7" s="51"/>
      <c r="K7" s="5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</row>
    <row r="8" spans="1:56" ht="24.75" customHeight="1" x14ac:dyDescent="0.3">
      <c r="A8" s="22"/>
      <c r="B8" s="26" t="s">
        <v>32</v>
      </c>
      <c r="C8" s="24"/>
      <c r="D8" s="24"/>
      <c r="E8" s="24"/>
      <c r="F8" s="39">
        <v>15</v>
      </c>
      <c r="G8" s="39">
        <f t="shared" ref="G8:G28" si="0">(C8*D8)*F8</f>
        <v>0</v>
      </c>
      <c r="H8" s="39">
        <f t="shared" ref="H8:H28" si="1">IF(OR(ISBLANK($D$4),ISBLANK(A8),ISBLANK(C8),ISBLANK(D8)),,($D$4/$G$29)*F8)</f>
        <v>0</v>
      </c>
      <c r="I8" s="39">
        <f t="shared" ref="I8:I28" si="2">(H8*D8)*C8</f>
        <v>0</v>
      </c>
      <c r="J8" s="39">
        <f t="shared" ref="J8:J28" si="3">IFERROR((H8-#REF!)/H8*100,0)</f>
        <v>0</v>
      </c>
      <c r="K8" s="28">
        <f t="shared" ref="K8:K28" si="4">(C8*E8)*H8</f>
        <v>0</v>
      </c>
      <c r="L8" s="46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39" t="e">
        <f t="shared" ref="BB8:BB29" si="5">IF(E8&lt;#REF!,H8/D8*E8,H8)</f>
        <v>#REF!</v>
      </c>
      <c r="BC8" s="29"/>
      <c r="BD8" s="29">
        <f t="shared" ref="BD8:BD29" si="6">C8*D8</f>
        <v>0</v>
      </c>
    </row>
    <row r="9" spans="1:56" ht="24.75" customHeight="1" x14ac:dyDescent="0.3">
      <c r="A9" s="22"/>
      <c r="B9" s="26" t="s">
        <v>32</v>
      </c>
      <c r="C9" s="24"/>
      <c r="D9" s="24"/>
      <c r="E9" s="24"/>
      <c r="F9" s="39">
        <v>15</v>
      </c>
      <c r="G9" s="39">
        <f t="shared" si="0"/>
        <v>0</v>
      </c>
      <c r="H9" s="39">
        <f t="shared" si="1"/>
        <v>0</v>
      </c>
      <c r="I9" s="39">
        <f t="shared" si="2"/>
        <v>0</v>
      </c>
      <c r="J9" s="39">
        <f t="shared" si="3"/>
        <v>0</v>
      </c>
      <c r="K9" s="28">
        <f t="shared" si="4"/>
        <v>0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39" t="e">
        <f t="shared" si="5"/>
        <v>#REF!</v>
      </c>
      <c r="BC9" s="29"/>
      <c r="BD9" s="29">
        <f t="shared" si="6"/>
        <v>0</v>
      </c>
    </row>
    <row r="10" spans="1:56" ht="24.75" customHeight="1" x14ac:dyDescent="0.3">
      <c r="A10" s="22"/>
      <c r="B10" s="26" t="s">
        <v>32</v>
      </c>
      <c r="C10" s="24"/>
      <c r="D10" s="24"/>
      <c r="E10" s="24"/>
      <c r="F10" s="39">
        <v>15</v>
      </c>
      <c r="G10" s="39">
        <f t="shared" si="0"/>
        <v>0</v>
      </c>
      <c r="H10" s="39">
        <f t="shared" si="1"/>
        <v>0</v>
      </c>
      <c r="I10" s="39">
        <f t="shared" si="2"/>
        <v>0</v>
      </c>
      <c r="J10" s="39">
        <f t="shared" si="3"/>
        <v>0</v>
      </c>
      <c r="K10" s="28">
        <f t="shared" si="4"/>
        <v>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39" t="e">
        <f t="shared" si="5"/>
        <v>#REF!</v>
      </c>
      <c r="BC10" s="29"/>
      <c r="BD10" s="29">
        <f t="shared" si="6"/>
        <v>0</v>
      </c>
    </row>
    <row r="11" spans="1:56" ht="24.75" customHeight="1" x14ac:dyDescent="0.3">
      <c r="A11" s="22"/>
      <c r="B11" s="26" t="s">
        <v>32</v>
      </c>
      <c r="C11" s="24"/>
      <c r="D11" s="24"/>
      <c r="E11" s="24"/>
      <c r="F11" s="39">
        <v>15</v>
      </c>
      <c r="G11" s="39">
        <f t="shared" si="0"/>
        <v>0</v>
      </c>
      <c r="H11" s="39">
        <f t="shared" si="1"/>
        <v>0</v>
      </c>
      <c r="I11" s="39">
        <f t="shared" si="2"/>
        <v>0</v>
      </c>
      <c r="J11" s="39">
        <f t="shared" si="3"/>
        <v>0</v>
      </c>
      <c r="K11" s="28">
        <f t="shared" si="4"/>
        <v>0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39" t="e">
        <f t="shared" si="5"/>
        <v>#REF!</v>
      </c>
      <c r="BC11" s="29"/>
      <c r="BD11" s="29">
        <f t="shared" si="6"/>
        <v>0</v>
      </c>
    </row>
    <row r="12" spans="1:56" ht="24.75" customHeight="1" x14ac:dyDescent="0.3">
      <c r="A12" s="22"/>
      <c r="B12" s="26" t="s">
        <v>32</v>
      </c>
      <c r="C12" s="24"/>
      <c r="D12" s="24"/>
      <c r="E12" s="24"/>
      <c r="F12" s="39">
        <v>15</v>
      </c>
      <c r="G12" s="39">
        <f t="shared" si="0"/>
        <v>0</v>
      </c>
      <c r="H12" s="39">
        <f t="shared" si="1"/>
        <v>0</v>
      </c>
      <c r="I12" s="39">
        <f t="shared" si="2"/>
        <v>0</v>
      </c>
      <c r="J12" s="39">
        <f t="shared" si="3"/>
        <v>0</v>
      </c>
      <c r="K12" s="28">
        <f t="shared" si="4"/>
        <v>0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39" t="e">
        <f t="shared" si="5"/>
        <v>#REF!</v>
      </c>
      <c r="BC12" s="29"/>
      <c r="BD12" s="29">
        <f t="shared" si="6"/>
        <v>0</v>
      </c>
    </row>
    <row r="13" spans="1:56" ht="24.75" customHeight="1" x14ac:dyDescent="0.3">
      <c r="A13" s="22"/>
      <c r="B13" s="26" t="s">
        <v>32</v>
      </c>
      <c r="C13" s="24"/>
      <c r="D13" s="24"/>
      <c r="E13" s="24"/>
      <c r="F13" s="39">
        <v>15</v>
      </c>
      <c r="G13" s="39">
        <f t="shared" si="0"/>
        <v>0</v>
      </c>
      <c r="H13" s="39">
        <f t="shared" si="1"/>
        <v>0</v>
      </c>
      <c r="I13" s="39">
        <f t="shared" si="2"/>
        <v>0</v>
      </c>
      <c r="J13" s="39">
        <f t="shared" si="3"/>
        <v>0</v>
      </c>
      <c r="K13" s="28">
        <f t="shared" si="4"/>
        <v>0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39" t="e">
        <f t="shared" si="5"/>
        <v>#REF!</v>
      </c>
      <c r="BC13" s="29"/>
      <c r="BD13" s="29">
        <f t="shared" si="6"/>
        <v>0</v>
      </c>
    </row>
    <row r="14" spans="1:56" ht="24.75" customHeight="1" x14ac:dyDescent="0.3">
      <c r="A14" s="22"/>
      <c r="B14" s="26" t="s">
        <v>32</v>
      </c>
      <c r="C14" s="24"/>
      <c r="D14" s="24"/>
      <c r="E14" s="24"/>
      <c r="F14" s="39">
        <v>15</v>
      </c>
      <c r="G14" s="39">
        <f t="shared" si="0"/>
        <v>0</v>
      </c>
      <c r="H14" s="39">
        <f t="shared" si="1"/>
        <v>0</v>
      </c>
      <c r="I14" s="39">
        <f t="shared" si="2"/>
        <v>0</v>
      </c>
      <c r="J14" s="39">
        <f t="shared" si="3"/>
        <v>0</v>
      </c>
      <c r="K14" s="28">
        <f t="shared" si="4"/>
        <v>0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39" t="e">
        <f t="shared" si="5"/>
        <v>#REF!</v>
      </c>
      <c r="BC14" s="29"/>
      <c r="BD14" s="29">
        <f t="shared" si="6"/>
        <v>0</v>
      </c>
    </row>
    <row r="15" spans="1:56" ht="24.75" customHeight="1" x14ac:dyDescent="0.3">
      <c r="A15" s="22"/>
      <c r="B15" s="26" t="s">
        <v>32</v>
      </c>
      <c r="C15" s="24"/>
      <c r="D15" s="24"/>
      <c r="E15" s="24"/>
      <c r="F15" s="39">
        <v>15</v>
      </c>
      <c r="G15" s="39">
        <f t="shared" si="0"/>
        <v>0</v>
      </c>
      <c r="H15" s="39">
        <f t="shared" si="1"/>
        <v>0</v>
      </c>
      <c r="I15" s="39">
        <f t="shared" si="2"/>
        <v>0</v>
      </c>
      <c r="J15" s="39">
        <f t="shared" si="3"/>
        <v>0</v>
      </c>
      <c r="K15" s="28">
        <f t="shared" si="4"/>
        <v>0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9" t="e">
        <f t="shared" si="5"/>
        <v>#REF!</v>
      </c>
      <c r="BC15" s="29"/>
      <c r="BD15" s="29">
        <f t="shared" si="6"/>
        <v>0</v>
      </c>
    </row>
    <row r="16" spans="1:56" ht="24.75" customHeight="1" x14ac:dyDescent="0.3">
      <c r="A16" s="22"/>
      <c r="B16" s="26" t="s">
        <v>32</v>
      </c>
      <c r="C16" s="24"/>
      <c r="D16" s="24"/>
      <c r="E16" s="24"/>
      <c r="F16" s="39">
        <v>15</v>
      </c>
      <c r="G16" s="39">
        <f t="shared" si="0"/>
        <v>0</v>
      </c>
      <c r="H16" s="39">
        <f t="shared" si="1"/>
        <v>0</v>
      </c>
      <c r="I16" s="39">
        <f t="shared" si="2"/>
        <v>0</v>
      </c>
      <c r="J16" s="39">
        <f t="shared" si="3"/>
        <v>0</v>
      </c>
      <c r="K16" s="28">
        <f t="shared" si="4"/>
        <v>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39" t="e">
        <f t="shared" si="5"/>
        <v>#REF!</v>
      </c>
      <c r="BC16" s="29"/>
      <c r="BD16" s="29">
        <f t="shared" si="6"/>
        <v>0</v>
      </c>
    </row>
    <row r="17" spans="1:56" ht="24.75" customHeight="1" x14ac:dyDescent="0.3">
      <c r="A17" s="22"/>
      <c r="B17" s="26" t="s">
        <v>32</v>
      </c>
      <c r="C17" s="24"/>
      <c r="D17" s="24"/>
      <c r="E17" s="24"/>
      <c r="F17" s="39">
        <v>15</v>
      </c>
      <c r="G17" s="39">
        <f t="shared" si="0"/>
        <v>0</v>
      </c>
      <c r="H17" s="39">
        <f t="shared" si="1"/>
        <v>0</v>
      </c>
      <c r="I17" s="39">
        <f t="shared" si="2"/>
        <v>0</v>
      </c>
      <c r="J17" s="39">
        <f t="shared" si="3"/>
        <v>0</v>
      </c>
      <c r="K17" s="28">
        <f t="shared" si="4"/>
        <v>0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9" t="e">
        <f t="shared" si="5"/>
        <v>#REF!</v>
      </c>
      <c r="BC17" s="29"/>
      <c r="BD17" s="29">
        <f t="shared" si="6"/>
        <v>0</v>
      </c>
    </row>
    <row r="18" spans="1:56" ht="24.75" customHeight="1" x14ac:dyDescent="0.3">
      <c r="A18" s="22"/>
      <c r="B18" s="26" t="s">
        <v>32</v>
      </c>
      <c r="C18" s="24"/>
      <c r="D18" s="24"/>
      <c r="E18" s="24"/>
      <c r="F18" s="39">
        <v>15</v>
      </c>
      <c r="G18" s="39">
        <f t="shared" si="0"/>
        <v>0</v>
      </c>
      <c r="H18" s="39">
        <f t="shared" si="1"/>
        <v>0</v>
      </c>
      <c r="I18" s="39">
        <f t="shared" si="2"/>
        <v>0</v>
      </c>
      <c r="J18" s="39">
        <f t="shared" si="3"/>
        <v>0</v>
      </c>
      <c r="K18" s="28">
        <f t="shared" si="4"/>
        <v>0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39" t="e">
        <f t="shared" si="5"/>
        <v>#REF!</v>
      </c>
      <c r="BC18" s="29"/>
      <c r="BD18" s="29">
        <f t="shared" si="6"/>
        <v>0</v>
      </c>
    </row>
    <row r="19" spans="1:56" ht="24.75" customHeight="1" x14ac:dyDescent="0.3">
      <c r="A19" s="22"/>
      <c r="B19" s="26" t="s">
        <v>32</v>
      </c>
      <c r="C19" s="24"/>
      <c r="D19" s="24"/>
      <c r="E19" s="24"/>
      <c r="F19" s="39">
        <v>15</v>
      </c>
      <c r="G19" s="39">
        <f t="shared" si="0"/>
        <v>0</v>
      </c>
      <c r="H19" s="39">
        <f t="shared" si="1"/>
        <v>0</v>
      </c>
      <c r="I19" s="39">
        <f t="shared" si="2"/>
        <v>0</v>
      </c>
      <c r="J19" s="39">
        <f t="shared" si="3"/>
        <v>0</v>
      </c>
      <c r="K19" s="28">
        <f t="shared" si="4"/>
        <v>0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39" t="e">
        <f t="shared" si="5"/>
        <v>#REF!</v>
      </c>
      <c r="BC19" s="29"/>
      <c r="BD19" s="29">
        <f t="shared" si="6"/>
        <v>0</v>
      </c>
    </row>
    <row r="20" spans="1:56" ht="24.75" customHeight="1" x14ac:dyDescent="0.3">
      <c r="A20" s="22"/>
      <c r="B20" s="26" t="s">
        <v>32</v>
      </c>
      <c r="C20" s="24"/>
      <c r="D20" s="24"/>
      <c r="E20" s="24"/>
      <c r="F20" s="39">
        <v>15</v>
      </c>
      <c r="G20" s="39">
        <f t="shared" si="0"/>
        <v>0</v>
      </c>
      <c r="H20" s="39">
        <f t="shared" si="1"/>
        <v>0</v>
      </c>
      <c r="I20" s="39">
        <f t="shared" si="2"/>
        <v>0</v>
      </c>
      <c r="J20" s="39">
        <f t="shared" si="3"/>
        <v>0</v>
      </c>
      <c r="K20" s="28">
        <f t="shared" si="4"/>
        <v>0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39" t="e">
        <f t="shared" si="5"/>
        <v>#REF!</v>
      </c>
      <c r="BC20" s="29"/>
      <c r="BD20" s="29">
        <f t="shared" si="6"/>
        <v>0</v>
      </c>
    </row>
    <row r="21" spans="1:56" ht="24.75" customHeight="1" x14ac:dyDescent="0.3">
      <c r="A21" s="22"/>
      <c r="B21" s="26" t="s">
        <v>32</v>
      </c>
      <c r="C21" s="24"/>
      <c r="D21" s="24"/>
      <c r="E21" s="24"/>
      <c r="F21" s="39">
        <v>15</v>
      </c>
      <c r="G21" s="39">
        <f t="shared" si="0"/>
        <v>0</v>
      </c>
      <c r="H21" s="39">
        <f t="shared" si="1"/>
        <v>0</v>
      </c>
      <c r="I21" s="39">
        <f t="shared" si="2"/>
        <v>0</v>
      </c>
      <c r="J21" s="39">
        <f t="shared" si="3"/>
        <v>0</v>
      </c>
      <c r="K21" s="28">
        <f t="shared" si="4"/>
        <v>0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39" t="e">
        <f t="shared" si="5"/>
        <v>#REF!</v>
      </c>
      <c r="BC21" s="29"/>
      <c r="BD21" s="29">
        <f t="shared" si="6"/>
        <v>0</v>
      </c>
    </row>
    <row r="22" spans="1:56" ht="24.75" customHeight="1" x14ac:dyDescent="0.3">
      <c r="A22" s="22"/>
      <c r="B22" s="26" t="s">
        <v>32</v>
      </c>
      <c r="C22" s="24"/>
      <c r="D22" s="24"/>
      <c r="E22" s="24"/>
      <c r="F22" s="39">
        <v>15</v>
      </c>
      <c r="G22" s="39">
        <f t="shared" si="0"/>
        <v>0</v>
      </c>
      <c r="H22" s="39">
        <f t="shared" si="1"/>
        <v>0</v>
      </c>
      <c r="I22" s="39">
        <f t="shared" si="2"/>
        <v>0</v>
      </c>
      <c r="J22" s="39">
        <f t="shared" si="3"/>
        <v>0</v>
      </c>
      <c r="K22" s="28">
        <f t="shared" si="4"/>
        <v>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39" t="e">
        <f t="shared" si="5"/>
        <v>#REF!</v>
      </c>
      <c r="BC22" s="29"/>
      <c r="BD22" s="29">
        <f t="shared" si="6"/>
        <v>0</v>
      </c>
    </row>
    <row r="23" spans="1:56" ht="24.75" customHeight="1" x14ac:dyDescent="0.3">
      <c r="A23" s="22"/>
      <c r="B23" s="26" t="s">
        <v>32</v>
      </c>
      <c r="C23" s="24"/>
      <c r="D23" s="24"/>
      <c r="E23" s="24"/>
      <c r="F23" s="39">
        <v>15</v>
      </c>
      <c r="G23" s="39">
        <f t="shared" si="0"/>
        <v>0</v>
      </c>
      <c r="H23" s="39">
        <f t="shared" si="1"/>
        <v>0</v>
      </c>
      <c r="I23" s="39">
        <f t="shared" si="2"/>
        <v>0</v>
      </c>
      <c r="J23" s="39">
        <f t="shared" si="3"/>
        <v>0</v>
      </c>
      <c r="K23" s="28">
        <f t="shared" si="4"/>
        <v>0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39" t="e">
        <f t="shared" si="5"/>
        <v>#REF!</v>
      </c>
      <c r="BC23" s="29"/>
      <c r="BD23" s="29">
        <f t="shared" si="6"/>
        <v>0</v>
      </c>
    </row>
    <row r="24" spans="1:56" ht="24.75" customHeight="1" x14ac:dyDescent="0.3">
      <c r="A24" s="22"/>
      <c r="B24" s="26" t="s">
        <v>32</v>
      </c>
      <c r="C24" s="24"/>
      <c r="D24" s="24"/>
      <c r="E24" s="24"/>
      <c r="F24" s="39">
        <v>15</v>
      </c>
      <c r="G24" s="39">
        <f t="shared" si="0"/>
        <v>0</v>
      </c>
      <c r="H24" s="39">
        <f t="shared" si="1"/>
        <v>0</v>
      </c>
      <c r="I24" s="39">
        <f t="shared" si="2"/>
        <v>0</v>
      </c>
      <c r="J24" s="39">
        <f t="shared" si="3"/>
        <v>0</v>
      </c>
      <c r="K24" s="28">
        <f t="shared" si="4"/>
        <v>0</v>
      </c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39" t="e">
        <f t="shared" si="5"/>
        <v>#REF!</v>
      </c>
      <c r="BC24" s="29"/>
      <c r="BD24" s="29">
        <f t="shared" si="6"/>
        <v>0</v>
      </c>
    </row>
    <row r="25" spans="1:56" ht="24.75" customHeight="1" x14ac:dyDescent="0.3">
      <c r="A25" s="22"/>
      <c r="B25" s="26" t="s">
        <v>32</v>
      </c>
      <c r="C25" s="24"/>
      <c r="D25" s="24"/>
      <c r="E25" s="24"/>
      <c r="F25" s="39">
        <v>15</v>
      </c>
      <c r="G25" s="39">
        <f t="shared" si="0"/>
        <v>0</v>
      </c>
      <c r="H25" s="39">
        <f t="shared" si="1"/>
        <v>0</v>
      </c>
      <c r="I25" s="39">
        <f t="shared" si="2"/>
        <v>0</v>
      </c>
      <c r="J25" s="39">
        <f t="shared" si="3"/>
        <v>0</v>
      </c>
      <c r="K25" s="28">
        <f t="shared" si="4"/>
        <v>0</v>
      </c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39" t="e">
        <f t="shared" si="5"/>
        <v>#REF!</v>
      </c>
      <c r="BC25" s="29"/>
      <c r="BD25" s="29">
        <f t="shared" si="6"/>
        <v>0</v>
      </c>
    </row>
    <row r="26" spans="1:56" ht="24.75" customHeight="1" x14ac:dyDescent="0.3">
      <c r="A26" s="22"/>
      <c r="B26" s="26" t="s">
        <v>32</v>
      </c>
      <c r="C26" s="24"/>
      <c r="D26" s="24"/>
      <c r="E26" s="24"/>
      <c r="F26" s="39">
        <v>15</v>
      </c>
      <c r="G26" s="39">
        <f t="shared" si="0"/>
        <v>0</v>
      </c>
      <c r="H26" s="39">
        <f t="shared" si="1"/>
        <v>0</v>
      </c>
      <c r="I26" s="39">
        <f t="shared" si="2"/>
        <v>0</v>
      </c>
      <c r="J26" s="39">
        <f t="shared" si="3"/>
        <v>0</v>
      </c>
      <c r="K26" s="28">
        <f t="shared" si="4"/>
        <v>0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39" t="e">
        <f t="shared" si="5"/>
        <v>#REF!</v>
      </c>
      <c r="BC26" s="29"/>
      <c r="BD26" s="29">
        <f t="shared" si="6"/>
        <v>0</v>
      </c>
    </row>
    <row r="27" spans="1:56" ht="24.75" customHeight="1" x14ac:dyDescent="0.3">
      <c r="A27" s="22"/>
      <c r="B27" s="26" t="s">
        <v>32</v>
      </c>
      <c r="C27" s="24"/>
      <c r="D27" s="24"/>
      <c r="E27" s="24"/>
      <c r="F27" s="39">
        <v>15</v>
      </c>
      <c r="G27" s="39">
        <f t="shared" si="0"/>
        <v>0</v>
      </c>
      <c r="H27" s="39">
        <f t="shared" si="1"/>
        <v>0</v>
      </c>
      <c r="I27" s="39">
        <f t="shared" si="2"/>
        <v>0</v>
      </c>
      <c r="J27" s="39">
        <f t="shared" si="3"/>
        <v>0</v>
      </c>
      <c r="K27" s="28">
        <f t="shared" si="4"/>
        <v>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39" t="e">
        <f t="shared" si="5"/>
        <v>#REF!</v>
      </c>
      <c r="BC27" s="29"/>
      <c r="BD27" s="29">
        <f t="shared" si="6"/>
        <v>0</v>
      </c>
    </row>
    <row r="28" spans="1:56" ht="24.75" customHeight="1" x14ac:dyDescent="0.3">
      <c r="A28" s="22"/>
      <c r="B28" s="26" t="s">
        <v>32</v>
      </c>
      <c r="C28" s="24"/>
      <c r="D28" s="24"/>
      <c r="E28" s="24"/>
      <c r="F28" s="39">
        <v>15</v>
      </c>
      <c r="G28" s="39">
        <f t="shared" si="0"/>
        <v>0</v>
      </c>
      <c r="H28" s="39">
        <f t="shared" si="1"/>
        <v>0</v>
      </c>
      <c r="I28" s="39">
        <f t="shared" si="2"/>
        <v>0</v>
      </c>
      <c r="J28" s="39">
        <f t="shared" si="3"/>
        <v>0</v>
      </c>
      <c r="K28" s="28">
        <f t="shared" si="4"/>
        <v>0</v>
      </c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39" t="e">
        <f t="shared" si="5"/>
        <v>#REF!</v>
      </c>
      <c r="BC28" s="29"/>
      <c r="BD28" s="29">
        <f t="shared" si="6"/>
        <v>0</v>
      </c>
    </row>
    <row r="29" spans="1:56" ht="24.75" customHeight="1" x14ac:dyDescent="0.3">
      <c r="A29" s="25" t="s">
        <v>34</v>
      </c>
      <c r="B29" s="26"/>
      <c r="C29" s="25">
        <f>SUM(C8:C28)</f>
        <v>0</v>
      </c>
      <c r="D29" s="25"/>
      <c r="E29" s="25"/>
      <c r="F29" s="27"/>
      <c r="G29" s="27">
        <f>SUM(G8:G28)</f>
        <v>0</v>
      </c>
      <c r="H29" s="27"/>
      <c r="I29" s="27">
        <f>SUM(I8:I28)</f>
        <v>0</v>
      </c>
      <c r="J29" s="27"/>
      <c r="K29" s="28">
        <f>SUM(K8:K28)</f>
        <v>0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39" t="e">
        <f t="shared" si="5"/>
        <v>#REF!</v>
      </c>
      <c r="BC29" s="29"/>
      <c r="BD29" s="29">
        <f t="shared" si="6"/>
        <v>0</v>
      </c>
    </row>
    <row r="30" spans="1:56" ht="24.75" customHeight="1" x14ac:dyDescent="0.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6" ht="24.75" customHeight="1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</row>
    <row r="32" spans="1:56" ht="24.75" customHeight="1" x14ac:dyDescent="0.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</row>
    <row r="33" spans="1:56" ht="24.75" customHeight="1" x14ac:dyDescent="0.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</row>
    <row r="34" spans="1:56" ht="24.75" customHeight="1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</row>
    <row r="35" spans="1:56" ht="24.75" customHeight="1" x14ac:dyDescent="0.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</row>
    <row r="36" spans="1:56" ht="24.75" customHeight="1" x14ac:dyDescent="0.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</row>
    <row r="37" spans="1:56" ht="24.75" customHeight="1" x14ac:dyDescent="0.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</row>
    <row r="38" spans="1:56" ht="24.75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</row>
    <row r="39" spans="1:56" ht="24.75" customHeight="1" x14ac:dyDescent="0.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</row>
    <row r="40" spans="1:56" ht="24.75" customHeigh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</row>
    <row r="41" spans="1:56" ht="24.7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</row>
    <row r="42" spans="1:56" ht="24.7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</row>
    <row r="43" spans="1:56" ht="24.75" customHeight="1" x14ac:dyDescent="0.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</row>
    <row r="44" spans="1:56" ht="24.75" customHeight="1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</row>
    <row r="45" spans="1:56" ht="24.75" customHeight="1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</row>
    <row r="46" spans="1:56" ht="14.25" customHeight="1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</row>
    <row r="47" spans="1:56" ht="14.25" customHeight="1" x14ac:dyDescent="0.3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</row>
    <row r="48" spans="1:56" ht="14.25" customHeight="1" x14ac:dyDescent="0.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</row>
    <row r="49" spans="1:56" ht="14.25" customHeight="1" x14ac:dyDescent="0.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</row>
    <row r="50" spans="1:56" ht="14.25" customHeight="1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</row>
    <row r="51" spans="1:56" ht="14.25" customHeight="1" x14ac:dyDescent="0.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</row>
    <row r="52" spans="1:56" ht="14.25" customHeight="1" x14ac:dyDescent="0.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</row>
    <row r="53" spans="1:56" ht="14.25" customHeight="1" x14ac:dyDescent="0.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</row>
    <row r="54" spans="1:56" ht="14.25" customHeight="1" x14ac:dyDescent="0.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</row>
    <row r="55" spans="1:56" ht="14.25" customHeight="1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</row>
    <row r="56" spans="1:56" ht="14.25" customHeight="1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</row>
    <row r="57" spans="1:56" ht="14.25" customHeight="1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</row>
    <row r="58" spans="1:56" ht="14.25" customHeight="1" x14ac:dyDescent="0.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</row>
    <row r="59" spans="1:56" ht="14.25" customHeight="1" x14ac:dyDescent="0.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</row>
    <row r="60" spans="1:56" ht="14.2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</row>
    <row r="61" spans="1:56" ht="14.2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</row>
    <row r="62" spans="1:56" ht="14.2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</row>
    <row r="63" spans="1:56" ht="14.2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</row>
    <row r="64" spans="1:56" ht="14.2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</row>
    <row r="65" spans="1:56" ht="14.2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</row>
    <row r="66" spans="1:56" ht="14.25" customHeight="1" x14ac:dyDescent="0.3">
      <c r="A66" s="29"/>
      <c r="B66" s="31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</row>
    <row r="67" spans="1:56" ht="14.25" customHeight="1" x14ac:dyDescent="0.3">
      <c r="A67" s="29"/>
      <c r="B67" s="31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</row>
    <row r="68" spans="1:56" ht="14.25" customHeight="1" x14ac:dyDescent="0.3">
      <c r="A68" s="29"/>
      <c r="B68" s="31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</row>
    <row r="69" spans="1:56" ht="14.25" customHeight="1" x14ac:dyDescent="0.3">
      <c r="A69" s="29"/>
      <c r="B69" s="31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</row>
    <row r="70" spans="1:56" ht="14.25" customHeight="1" x14ac:dyDescent="0.3">
      <c r="A70" s="29"/>
      <c r="B70" s="31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</row>
    <row r="71" spans="1:56" ht="14.2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</row>
    <row r="72" spans="1:56" ht="14.2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</row>
    <row r="73" spans="1:56" ht="14.2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</row>
    <row r="74" spans="1:56" ht="14.2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</row>
    <row r="75" spans="1:56" ht="14.2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</row>
    <row r="76" spans="1:56" ht="14.25" customHeight="1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32" t="s">
        <v>35</v>
      </c>
      <c r="X76" s="32" t="s">
        <v>36</v>
      </c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</row>
    <row r="77" spans="1:56" ht="14.2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33">
        <v>1</v>
      </c>
      <c r="X77" s="33">
        <v>25</v>
      </c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</row>
    <row r="78" spans="1:56" ht="14.2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33">
        <v>2</v>
      </c>
      <c r="X78" s="33">
        <v>50</v>
      </c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</row>
    <row r="79" spans="1:56" ht="14.2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33">
        <v>3</v>
      </c>
      <c r="X79" s="33">
        <v>75</v>
      </c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</row>
    <row r="80" spans="1:56" ht="14.2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33">
        <v>4</v>
      </c>
      <c r="X80" s="33">
        <v>100</v>
      </c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</row>
    <row r="81" spans="1:56" ht="14.2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33">
        <v>5</v>
      </c>
      <c r="X81" s="33">
        <v>125</v>
      </c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</row>
    <row r="82" spans="1:56" ht="14.2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33">
        <v>6</v>
      </c>
      <c r="X82" s="33">
        <v>150</v>
      </c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</row>
    <row r="83" spans="1:56" ht="14.2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33">
        <v>7</v>
      </c>
      <c r="X83" s="33">
        <v>175</v>
      </c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</row>
    <row r="84" spans="1:56" ht="14.2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33">
        <v>8</v>
      </c>
      <c r="X84" s="33">
        <v>175</v>
      </c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</row>
    <row r="85" spans="1:56" ht="14.2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33">
        <v>9</v>
      </c>
      <c r="X85" s="33">
        <v>175</v>
      </c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</row>
    <row r="86" spans="1:56" ht="14.2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33">
        <v>10</v>
      </c>
      <c r="X86" s="33">
        <v>200</v>
      </c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</row>
    <row r="87" spans="1:56" ht="14.2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33">
        <v>11</v>
      </c>
      <c r="X87" s="33">
        <v>200</v>
      </c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</row>
    <row r="88" spans="1:56" ht="14.2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33">
        <v>12</v>
      </c>
      <c r="X88" s="33">
        <v>200</v>
      </c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</row>
    <row r="89" spans="1:56" ht="14.2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33">
        <v>13</v>
      </c>
      <c r="X89" s="33">
        <v>225</v>
      </c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</row>
    <row r="90" spans="1:56" ht="14.2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33">
        <v>14</v>
      </c>
      <c r="X90" s="33">
        <v>225</v>
      </c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</row>
    <row r="91" spans="1:56" ht="14.2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33">
        <v>15</v>
      </c>
      <c r="X91" s="33">
        <v>225</v>
      </c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</row>
    <row r="92" spans="1:56" ht="14.2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33">
        <v>16</v>
      </c>
      <c r="X92" s="33">
        <v>250</v>
      </c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</row>
    <row r="93" spans="1:56" ht="14.2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33">
        <v>17</v>
      </c>
      <c r="X93" s="33">
        <v>250</v>
      </c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</row>
    <row r="94" spans="1:56" ht="14.2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33">
        <v>18</v>
      </c>
      <c r="X94" s="33">
        <v>250</v>
      </c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</row>
    <row r="95" spans="1:56" ht="14.2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33">
        <v>19</v>
      </c>
      <c r="X95" s="33">
        <v>250</v>
      </c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</row>
    <row r="96" spans="1:56" ht="14.2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33">
        <v>20</v>
      </c>
      <c r="X96" s="33">
        <v>250</v>
      </c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</row>
    <row r="97" spans="1:56" ht="14.2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33">
        <v>21</v>
      </c>
      <c r="X97" s="33">
        <v>250</v>
      </c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</row>
    <row r="98" spans="1:56" ht="14.2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33">
        <v>22</v>
      </c>
      <c r="X98" s="33">
        <v>250</v>
      </c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</row>
    <row r="99" spans="1:56" ht="14.2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33">
        <v>23</v>
      </c>
      <c r="X99" s="33">
        <v>250</v>
      </c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</row>
    <row r="100" spans="1:56" ht="14.2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33">
        <v>24</v>
      </c>
      <c r="X100" s="33">
        <v>250</v>
      </c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</row>
    <row r="101" spans="1:56" ht="14.2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33">
        <v>25</v>
      </c>
      <c r="X101" s="33">
        <v>250</v>
      </c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</row>
    <row r="102" spans="1:56" ht="14.2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33">
        <v>26</v>
      </c>
      <c r="X102" s="33">
        <v>250</v>
      </c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</row>
    <row r="103" spans="1:56" ht="14.2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33">
        <v>27</v>
      </c>
      <c r="X103" s="33">
        <v>250</v>
      </c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</row>
    <row r="104" spans="1:56" ht="14.2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33">
        <v>28</v>
      </c>
      <c r="X104" s="33">
        <v>250</v>
      </c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</row>
    <row r="105" spans="1:56" ht="14.2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33">
        <v>29</v>
      </c>
      <c r="X105" s="33">
        <v>250</v>
      </c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</row>
    <row r="106" spans="1:56" ht="14.2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33">
        <v>30</v>
      </c>
      <c r="X106" s="33">
        <v>250</v>
      </c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</row>
    <row r="107" spans="1:56" ht="14.2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34"/>
      <c r="X107" s="34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</row>
    <row r="108" spans="1:56" ht="14.2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</row>
    <row r="109" spans="1:56" ht="14.2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35"/>
      <c r="X109" s="35">
        <v>30</v>
      </c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</row>
    <row r="110" spans="1:56" ht="14.2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</row>
    <row r="111" spans="1:56" ht="14.2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36">
        <f>VLOOKUP(X109,W77:X106,2,FALSE)</f>
        <v>250</v>
      </c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</row>
    <row r="112" spans="1:56" ht="14.2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</row>
    <row r="113" spans="1:56" ht="14.2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</row>
    <row r="114" spans="1:56" ht="14.2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</row>
    <row r="115" spans="1:56" ht="14.2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</row>
    <row r="116" spans="1:56" ht="14.2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</row>
    <row r="117" spans="1:56" ht="14.2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</row>
    <row r="118" spans="1:56" ht="14.2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</row>
    <row r="119" spans="1:56" ht="14.2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</row>
    <row r="120" spans="1:56" ht="14.2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</row>
    <row r="121" spans="1:56" ht="14.2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</row>
    <row r="122" spans="1:56" ht="14.2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</row>
    <row r="123" spans="1:56" ht="14.2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</row>
    <row r="124" spans="1:56" ht="14.2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</row>
    <row r="125" spans="1:56" ht="14.2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</row>
    <row r="126" spans="1:56" ht="14.2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</row>
    <row r="127" spans="1:56" ht="14.2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</row>
    <row r="128" spans="1:56" ht="14.2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</row>
    <row r="129" spans="1:56" ht="14.2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</row>
    <row r="130" spans="1:56" ht="14.2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</row>
    <row r="131" spans="1:56" ht="14.2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</row>
    <row r="132" spans="1:56" ht="14.2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</row>
    <row r="133" spans="1:56" ht="14.2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</row>
    <row r="134" spans="1:56" ht="14.2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</row>
    <row r="135" spans="1:56" ht="14.2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</row>
    <row r="136" spans="1:56" ht="14.2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</row>
    <row r="137" spans="1:56" ht="14.2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</row>
    <row r="138" spans="1:56" ht="14.2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</row>
    <row r="139" spans="1:56" ht="14.2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</row>
    <row r="140" spans="1:56" ht="14.2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</row>
    <row r="141" spans="1:56" ht="14.2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</row>
    <row r="142" spans="1:56" ht="14.2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</row>
    <row r="143" spans="1:56" ht="14.2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</row>
    <row r="144" spans="1:56" ht="14.2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</row>
    <row r="145" spans="1:56" ht="14.2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</row>
    <row r="146" spans="1:56" ht="14.2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</row>
    <row r="147" spans="1:56" ht="14.2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</row>
    <row r="148" spans="1:56" ht="14.2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</row>
    <row r="149" spans="1:56" ht="14.2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</row>
    <row r="150" spans="1:56" ht="14.2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</row>
    <row r="151" spans="1:56" ht="14.2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</row>
    <row r="152" spans="1:56" ht="14.2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</row>
    <row r="153" spans="1:56" ht="14.2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</row>
    <row r="154" spans="1:56" ht="14.2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</row>
    <row r="155" spans="1:56" ht="14.2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</row>
    <row r="156" spans="1:56" ht="14.2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</row>
    <row r="157" spans="1:56" ht="14.2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</row>
    <row r="158" spans="1:56" ht="14.2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</row>
    <row r="159" spans="1:56" ht="14.2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</row>
    <row r="160" spans="1:56" ht="14.2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</row>
    <row r="161" spans="1:56" ht="14.2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</row>
    <row r="162" spans="1:56" ht="14.2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</row>
    <row r="163" spans="1:56" ht="14.2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</row>
    <row r="164" spans="1:56" ht="14.2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</row>
    <row r="165" spans="1:56" ht="14.2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</row>
    <row r="166" spans="1:56" ht="14.2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</row>
    <row r="167" spans="1:56" ht="14.2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</row>
    <row r="168" spans="1:56" ht="14.2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</row>
    <row r="169" spans="1:56" ht="14.2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</row>
    <row r="170" spans="1:56" ht="14.2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</row>
    <row r="171" spans="1:56" ht="14.2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</row>
    <row r="172" spans="1:56" ht="14.2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</row>
    <row r="173" spans="1:56" ht="14.2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</row>
    <row r="174" spans="1:56" ht="14.2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</row>
    <row r="175" spans="1:56" ht="14.2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</row>
    <row r="176" spans="1:56" ht="14.2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</row>
    <row r="177" spans="1:56" ht="14.2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</row>
    <row r="178" spans="1:56" ht="14.2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</row>
    <row r="179" spans="1:56" ht="14.2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</row>
    <row r="180" spans="1:56" ht="14.2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</row>
    <row r="181" spans="1:56" ht="14.2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</row>
    <row r="182" spans="1:56" ht="14.2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</row>
    <row r="183" spans="1:56" ht="14.2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</row>
    <row r="184" spans="1:56" ht="14.2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</row>
    <row r="185" spans="1:56" ht="14.2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</row>
    <row r="186" spans="1:56" ht="14.2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</row>
    <row r="187" spans="1:56" ht="14.2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</row>
    <row r="188" spans="1:56" ht="14.2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</row>
    <row r="189" spans="1:56" ht="14.2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</row>
    <row r="190" spans="1:56" ht="14.2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</row>
    <row r="191" spans="1:56" ht="14.2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</row>
    <row r="192" spans="1:56" ht="14.2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</row>
    <row r="193" spans="1:56" ht="14.2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</row>
    <row r="194" spans="1:56" ht="14.2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</row>
    <row r="195" spans="1:56" ht="14.2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</row>
    <row r="196" spans="1:56" ht="14.2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</row>
    <row r="197" spans="1:56" ht="14.2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</row>
    <row r="198" spans="1:56" ht="14.2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</row>
    <row r="199" spans="1:56" ht="14.2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</row>
    <row r="200" spans="1:56" ht="14.2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</row>
    <row r="201" spans="1:56" ht="14.2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</row>
    <row r="202" spans="1:56" ht="14.2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</row>
    <row r="203" spans="1:56" ht="14.2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</row>
    <row r="204" spans="1:56" ht="14.2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</row>
    <row r="205" spans="1:56" ht="14.2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</row>
    <row r="206" spans="1:56" ht="14.2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</row>
    <row r="207" spans="1:56" ht="14.2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</row>
    <row r="208" spans="1:56" ht="14.2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</row>
    <row r="209" spans="1:56" ht="14.2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</row>
    <row r="210" spans="1:56" ht="14.2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</row>
    <row r="211" spans="1:56" ht="14.2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</row>
    <row r="212" spans="1:56" ht="14.2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</row>
    <row r="213" spans="1:56" ht="14.2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</row>
    <row r="214" spans="1:56" ht="14.2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</row>
    <row r="215" spans="1:56" ht="14.2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</row>
    <row r="216" spans="1:56" ht="14.2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</row>
    <row r="217" spans="1:56" ht="14.2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</row>
    <row r="218" spans="1:56" ht="14.2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</row>
    <row r="219" spans="1:56" ht="14.2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</row>
    <row r="220" spans="1:56" ht="14.2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</row>
    <row r="221" spans="1:56" ht="14.2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</row>
    <row r="222" spans="1:56" ht="14.2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</row>
    <row r="223" spans="1:56" ht="14.2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</row>
    <row r="224" spans="1:56" ht="14.2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</row>
    <row r="225" spans="1:56" ht="14.2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</row>
    <row r="226" spans="1:56" ht="14.2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</row>
    <row r="227" spans="1:56" ht="14.2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</row>
    <row r="228" spans="1:56" ht="14.2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</row>
    <row r="229" spans="1:56" ht="14.2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</row>
    <row r="230" spans="1:56" ht="14.2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</row>
    <row r="231" spans="1:56" ht="14.2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</row>
    <row r="232" spans="1:56" ht="14.2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</row>
    <row r="233" spans="1:56" ht="14.2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</row>
    <row r="234" spans="1:56" ht="14.2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</row>
    <row r="235" spans="1:56" ht="14.2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</row>
    <row r="236" spans="1:56" ht="14.2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</row>
    <row r="237" spans="1:56" ht="14.2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</row>
    <row r="238" spans="1:56" ht="14.2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</row>
    <row r="239" spans="1:56" ht="14.2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</row>
    <row r="240" spans="1:56" ht="14.2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</row>
    <row r="241" spans="1:56" ht="14.2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</row>
    <row r="242" spans="1:56" ht="14.2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</row>
    <row r="243" spans="1:56" ht="14.2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</row>
    <row r="244" spans="1:56" ht="14.2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</row>
    <row r="245" spans="1:56" ht="14.2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</row>
    <row r="246" spans="1:56" ht="14.2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</row>
    <row r="247" spans="1:56" ht="14.2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</row>
    <row r="248" spans="1:56" ht="14.2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</row>
    <row r="249" spans="1:56" ht="14.2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</row>
    <row r="250" spans="1:56" ht="14.2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</row>
    <row r="251" spans="1:56" ht="14.25" customHeight="1" x14ac:dyDescent="0.3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</row>
    <row r="252" spans="1:56" ht="14.25" customHeight="1" x14ac:dyDescent="0.3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</row>
    <row r="253" spans="1:56" ht="14.25" customHeight="1" x14ac:dyDescent="0.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</row>
    <row r="254" spans="1:56" ht="14.25" customHeight="1" x14ac:dyDescent="0.3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</row>
    <row r="255" spans="1:56" ht="14.25" customHeight="1" x14ac:dyDescent="0.3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</row>
    <row r="256" spans="1:56" ht="14.25" customHeight="1" x14ac:dyDescent="0.3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</row>
    <row r="257" spans="1:56" ht="14.25" customHeight="1" x14ac:dyDescent="0.3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</row>
    <row r="258" spans="1:56" ht="14.25" customHeight="1" x14ac:dyDescent="0.3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</row>
    <row r="259" spans="1:56" ht="14.25" customHeight="1" x14ac:dyDescent="0.3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</row>
    <row r="260" spans="1:56" ht="14.25" customHeight="1" x14ac:dyDescent="0.3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</row>
    <row r="261" spans="1:56" ht="14.25" customHeight="1" x14ac:dyDescent="0.3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</row>
    <row r="262" spans="1:56" ht="14.25" customHeight="1" x14ac:dyDescent="0.3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</row>
    <row r="263" spans="1:56" ht="14.25" customHeight="1" x14ac:dyDescent="0.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</row>
    <row r="264" spans="1:56" ht="14.25" customHeight="1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</row>
    <row r="265" spans="1:56" ht="14.25" customHeight="1" x14ac:dyDescent="0.3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</row>
    <row r="266" spans="1:56" ht="14.25" customHeight="1" x14ac:dyDescent="0.3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</row>
    <row r="267" spans="1:56" ht="14.25" customHeight="1" x14ac:dyDescent="0.3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</row>
    <row r="268" spans="1:56" ht="14.25" customHeight="1" x14ac:dyDescent="0.3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</row>
    <row r="269" spans="1:56" ht="14.25" customHeight="1" x14ac:dyDescent="0.3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</row>
    <row r="270" spans="1:56" ht="14.25" customHeight="1" x14ac:dyDescent="0.3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</row>
    <row r="271" spans="1:56" ht="14.25" customHeight="1" x14ac:dyDescent="0.3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</row>
    <row r="272" spans="1:56" ht="14.25" customHeight="1" x14ac:dyDescent="0.3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</row>
    <row r="273" spans="1:56" ht="14.25" customHeight="1" x14ac:dyDescent="0.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</row>
    <row r="274" spans="1:56" ht="14.25" customHeight="1" x14ac:dyDescent="0.3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</row>
    <row r="275" spans="1:56" ht="14.25" customHeight="1" x14ac:dyDescent="0.3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</row>
    <row r="276" spans="1:56" ht="14.25" customHeight="1" x14ac:dyDescent="0.3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</row>
    <row r="277" spans="1:56" ht="14.25" customHeight="1" x14ac:dyDescent="0.3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</row>
    <row r="278" spans="1:56" ht="14.25" customHeight="1" x14ac:dyDescent="0.3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</row>
    <row r="279" spans="1:56" ht="14.25" customHeight="1" x14ac:dyDescent="0.3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</row>
    <row r="280" spans="1:56" ht="14.25" customHeight="1" x14ac:dyDescent="0.3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</row>
    <row r="281" spans="1:56" ht="14.25" customHeight="1" x14ac:dyDescent="0.3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</row>
    <row r="282" spans="1:56" ht="14.25" customHeight="1" x14ac:dyDescent="0.3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</row>
    <row r="283" spans="1:56" ht="14.25" customHeight="1" x14ac:dyDescent="0.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</row>
    <row r="284" spans="1:56" ht="14.25" customHeight="1" x14ac:dyDescent="0.3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</row>
    <row r="285" spans="1:56" ht="14.25" customHeight="1" x14ac:dyDescent="0.3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</row>
    <row r="286" spans="1:56" ht="14.25" customHeight="1" x14ac:dyDescent="0.3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</row>
    <row r="287" spans="1:56" ht="14.25" customHeight="1" x14ac:dyDescent="0.3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</row>
    <row r="288" spans="1:56" ht="14.25" customHeight="1" x14ac:dyDescent="0.3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</row>
    <row r="289" spans="1:56" ht="14.25" customHeight="1" x14ac:dyDescent="0.3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</row>
    <row r="290" spans="1:56" ht="14.25" customHeight="1" x14ac:dyDescent="0.3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</row>
    <row r="291" spans="1:56" ht="14.25" customHeight="1" x14ac:dyDescent="0.3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</row>
    <row r="292" spans="1:56" ht="14.25" customHeight="1" x14ac:dyDescent="0.3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</row>
    <row r="293" spans="1:56" ht="14.25" customHeight="1" x14ac:dyDescent="0.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</row>
    <row r="294" spans="1:56" ht="14.25" customHeight="1" x14ac:dyDescent="0.3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</row>
    <row r="295" spans="1:56" ht="14.25" customHeight="1" x14ac:dyDescent="0.3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</row>
    <row r="296" spans="1:56" ht="14.25" customHeight="1" x14ac:dyDescent="0.3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</row>
    <row r="297" spans="1:56" ht="14.25" customHeight="1" x14ac:dyDescent="0.3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</row>
    <row r="298" spans="1:56" ht="14.25" customHeight="1" x14ac:dyDescent="0.3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</row>
    <row r="299" spans="1:56" ht="14.25" customHeight="1" x14ac:dyDescent="0.3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</row>
    <row r="300" spans="1:56" ht="14.25" customHeight="1" x14ac:dyDescent="0.3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</row>
    <row r="301" spans="1:56" ht="14.25" customHeight="1" x14ac:dyDescent="0.3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</row>
    <row r="302" spans="1:56" ht="14.25" customHeight="1" x14ac:dyDescent="0.3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</row>
    <row r="303" spans="1:56" ht="14.25" customHeight="1" x14ac:dyDescent="0.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</row>
    <row r="304" spans="1:56" ht="14.25" customHeight="1" x14ac:dyDescent="0.3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</row>
    <row r="305" spans="1:56" ht="14.25" customHeight="1" x14ac:dyDescent="0.3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</row>
    <row r="306" spans="1:56" ht="14.25" customHeight="1" x14ac:dyDescent="0.3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</row>
    <row r="307" spans="1:56" ht="14.25" customHeight="1" x14ac:dyDescent="0.3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</row>
    <row r="308" spans="1:56" ht="14.25" customHeight="1" x14ac:dyDescent="0.3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</row>
    <row r="309" spans="1:56" ht="14.25" customHeight="1" x14ac:dyDescent="0.3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</row>
    <row r="310" spans="1:56" ht="14.25" customHeight="1" x14ac:dyDescent="0.3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</row>
    <row r="311" spans="1:56" ht="14.25" customHeight="1" x14ac:dyDescent="0.3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</row>
    <row r="312" spans="1:56" ht="14.25" customHeight="1" x14ac:dyDescent="0.3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</row>
    <row r="313" spans="1:56" ht="14.25" customHeight="1" x14ac:dyDescent="0.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</row>
    <row r="314" spans="1:56" ht="14.25" customHeight="1" x14ac:dyDescent="0.3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</row>
    <row r="315" spans="1:56" ht="14.25" customHeight="1" x14ac:dyDescent="0.3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</row>
    <row r="316" spans="1:56" ht="14.25" customHeight="1" x14ac:dyDescent="0.3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</row>
    <row r="317" spans="1:56" ht="14.25" customHeight="1" x14ac:dyDescent="0.3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</row>
    <row r="318" spans="1:56" ht="14.25" customHeight="1" x14ac:dyDescent="0.3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</row>
    <row r="319" spans="1:56" ht="14.25" customHeight="1" x14ac:dyDescent="0.3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</row>
    <row r="320" spans="1:56" ht="14.25" customHeight="1" x14ac:dyDescent="0.3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</row>
    <row r="321" spans="1:56" ht="14.25" customHeight="1" x14ac:dyDescent="0.3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</row>
    <row r="322" spans="1:56" ht="14.25" customHeight="1" x14ac:dyDescent="0.3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</row>
    <row r="323" spans="1:56" ht="14.25" customHeight="1" x14ac:dyDescent="0.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</row>
    <row r="324" spans="1:56" ht="14.25" customHeight="1" x14ac:dyDescent="0.3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</row>
    <row r="325" spans="1:56" ht="14.25" customHeight="1" x14ac:dyDescent="0.3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</row>
    <row r="326" spans="1:56" ht="14.25" customHeight="1" x14ac:dyDescent="0.3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</row>
    <row r="327" spans="1:56" ht="14.25" customHeight="1" x14ac:dyDescent="0.3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</row>
    <row r="328" spans="1:56" ht="14.25" customHeight="1" x14ac:dyDescent="0.3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</row>
    <row r="329" spans="1:56" ht="14.25" customHeight="1" x14ac:dyDescent="0.3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</row>
    <row r="330" spans="1:56" ht="14.25" customHeight="1" x14ac:dyDescent="0.3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</row>
    <row r="331" spans="1:56" ht="14.25" customHeight="1" x14ac:dyDescent="0.3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</row>
    <row r="332" spans="1:56" ht="14.25" customHeight="1" x14ac:dyDescent="0.3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</row>
    <row r="333" spans="1:56" ht="14.25" customHeight="1" x14ac:dyDescent="0.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</row>
    <row r="334" spans="1:56" ht="14.25" customHeight="1" x14ac:dyDescent="0.3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</row>
    <row r="335" spans="1:56" ht="14.25" customHeight="1" x14ac:dyDescent="0.3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</row>
    <row r="336" spans="1:56" ht="14.25" customHeight="1" x14ac:dyDescent="0.3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</row>
    <row r="337" spans="1:56" ht="14.25" customHeight="1" x14ac:dyDescent="0.3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</row>
    <row r="338" spans="1:56" ht="14.25" customHeight="1" x14ac:dyDescent="0.3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</row>
    <row r="339" spans="1:56" ht="14.25" customHeight="1" x14ac:dyDescent="0.3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</row>
    <row r="340" spans="1:56" ht="14.25" customHeight="1" x14ac:dyDescent="0.3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</row>
    <row r="341" spans="1:56" ht="14.25" customHeight="1" x14ac:dyDescent="0.3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</row>
    <row r="342" spans="1:56" ht="14.25" customHeight="1" x14ac:dyDescent="0.3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</row>
    <row r="343" spans="1:56" ht="14.25" customHeight="1" x14ac:dyDescent="0.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</row>
    <row r="344" spans="1:56" ht="14.25" customHeight="1" x14ac:dyDescent="0.3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</row>
    <row r="345" spans="1:56" ht="14.25" customHeight="1" x14ac:dyDescent="0.3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</row>
    <row r="346" spans="1:56" ht="14.25" customHeight="1" x14ac:dyDescent="0.3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</row>
    <row r="347" spans="1:56" ht="14.25" customHeight="1" x14ac:dyDescent="0.3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</row>
    <row r="348" spans="1:56" ht="14.25" customHeight="1" x14ac:dyDescent="0.3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</row>
    <row r="349" spans="1:56" ht="14.25" customHeight="1" x14ac:dyDescent="0.3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</row>
    <row r="350" spans="1:56" ht="14.25" customHeight="1" x14ac:dyDescent="0.3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</row>
    <row r="351" spans="1:56" ht="14.25" customHeight="1" x14ac:dyDescent="0.3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</row>
    <row r="352" spans="1:56" ht="14.25" customHeight="1" x14ac:dyDescent="0.3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</row>
    <row r="353" spans="1:56" ht="14.25" customHeight="1" x14ac:dyDescent="0.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</row>
    <row r="354" spans="1:56" ht="14.25" customHeight="1" x14ac:dyDescent="0.3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</row>
    <row r="355" spans="1:56" ht="14.25" customHeight="1" x14ac:dyDescent="0.3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</row>
    <row r="356" spans="1:56" ht="14.25" customHeight="1" x14ac:dyDescent="0.3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</row>
    <row r="357" spans="1:56" ht="14.25" customHeight="1" x14ac:dyDescent="0.3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</row>
    <row r="358" spans="1:56" ht="14.25" customHeight="1" x14ac:dyDescent="0.3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</row>
    <row r="359" spans="1:56" ht="14.25" customHeight="1" x14ac:dyDescent="0.3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</row>
    <row r="360" spans="1:56" ht="14.25" customHeight="1" x14ac:dyDescent="0.3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</row>
    <row r="361" spans="1:56" ht="14.25" customHeight="1" x14ac:dyDescent="0.3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</row>
    <row r="362" spans="1:56" ht="14.25" customHeight="1" x14ac:dyDescent="0.3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</row>
    <row r="363" spans="1:56" ht="14.25" customHeight="1" x14ac:dyDescent="0.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</row>
    <row r="364" spans="1:56" ht="14.25" customHeight="1" x14ac:dyDescent="0.3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</row>
    <row r="365" spans="1:56" ht="14.25" customHeight="1" x14ac:dyDescent="0.3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</row>
    <row r="366" spans="1:56" ht="14.25" customHeight="1" x14ac:dyDescent="0.3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</row>
    <row r="367" spans="1:56" ht="14.25" customHeight="1" x14ac:dyDescent="0.3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</row>
    <row r="368" spans="1:56" ht="14.25" customHeight="1" x14ac:dyDescent="0.3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</row>
    <row r="369" spans="1:56" ht="14.25" customHeight="1" x14ac:dyDescent="0.3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</row>
    <row r="370" spans="1:56" ht="14.25" customHeight="1" x14ac:dyDescent="0.3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</row>
    <row r="371" spans="1:56" ht="14.25" customHeight="1" x14ac:dyDescent="0.3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</row>
    <row r="372" spans="1:56" ht="14.25" customHeight="1" x14ac:dyDescent="0.3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</row>
    <row r="373" spans="1:56" ht="14.25" customHeight="1" x14ac:dyDescent="0.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</row>
    <row r="374" spans="1:56" ht="14.25" customHeight="1" x14ac:dyDescent="0.3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</row>
    <row r="375" spans="1:56" ht="14.25" customHeight="1" x14ac:dyDescent="0.3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</row>
    <row r="376" spans="1:56" ht="14.25" customHeight="1" x14ac:dyDescent="0.3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</row>
    <row r="377" spans="1:56" ht="14.25" customHeight="1" x14ac:dyDescent="0.3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</row>
    <row r="378" spans="1:56" ht="14.25" customHeight="1" x14ac:dyDescent="0.3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</row>
    <row r="379" spans="1:56" ht="14.25" customHeight="1" x14ac:dyDescent="0.3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</row>
    <row r="380" spans="1:56" ht="14.25" customHeight="1" x14ac:dyDescent="0.3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</row>
    <row r="381" spans="1:56" ht="14.25" customHeight="1" x14ac:dyDescent="0.3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</row>
    <row r="382" spans="1:56" ht="14.25" customHeight="1" x14ac:dyDescent="0.3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</row>
    <row r="383" spans="1:56" ht="14.25" customHeight="1" x14ac:dyDescent="0.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</row>
    <row r="384" spans="1:56" ht="14.25" customHeight="1" x14ac:dyDescent="0.3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</row>
    <row r="385" spans="1:56" ht="14.25" customHeight="1" x14ac:dyDescent="0.3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</row>
    <row r="386" spans="1:56" ht="14.25" customHeight="1" x14ac:dyDescent="0.3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</row>
    <row r="387" spans="1:56" ht="14.25" customHeight="1" x14ac:dyDescent="0.3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</row>
    <row r="388" spans="1:56" ht="14.25" customHeight="1" x14ac:dyDescent="0.3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</row>
    <row r="389" spans="1:56" ht="14.25" customHeight="1" x14ac:dyDescent="0.3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</row>
    <row r="390" spans="1:56" ht="14.25" customHeight="1" x14ac:dyDescent="0.3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</row>
    <row r="391" spans="1:56" ht="14.25" customHeight="1" x14ac:dyDescent="0.3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</row>
    <row r="392" spans="1:56" ht="14.25" customHeight="1" x14ac:dyDescent="0.3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</row>
    <row r="393" spans="1:56" ht="14.25" customHeight="1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</row>
    <row r="394" spans="1:56" ht="14.25" customHeight="1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</row>
    <row r="395" spans="1:56" ht="14.25" customHeight="1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</row>
    <row r="396" spans="1:56" ht="14.25" customHeight="1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</row>
    <row r="397" spans="1:56" ht="14.25" customHeight="1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</row>
    <row r="398" spans="1:56" ht="14.25" customHeight="1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</row>
    <row r="399" spans="1:56" ht="14.25" customHeight="1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</row>
    <row r="400" spans="1:56" ht="14.25" customHeight="1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</row>
    <row r="401" spans="1:56" ht="14.25" customHeight="1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</row>
    <row r="402" spans="1:56" ht="14.25" customHeight="1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</row>
    <row r="403" spans="1:56" ht="14.25" customHeight="1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</row>
    <row r="404" spans="1:56" ht="14.25" customHeight="1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</row>
    <row r="405" spans="1:56" ht="14.25" customHeight="1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</row>
    <row r="406" spans="1:56" ht="14.25" customHeight="1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  <c r="BA406" s="29"/>
      <c r="BB406" s="29"/>
      <c r="BC406" s="29"/>
      <c r="BD406" s="29"/>
    </row>
    <row r="407" spans="1:56" ht="14.25" customHeight="1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</row>
    <row r="408" spans="1:56" ht="14.25" customHeight="1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</row>
    <row r="409" spans="1:56" ht="14.25" customHeight="1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9"/>
      <c r="BD409" s="29"/>
    </row>
    <row r="410" spans="1:56" ht="14.25" customHeight="1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9"/>
      <c r="BD410" s="29"/>
    </row>
    <row r="411" spans="1:56" ht="14.25" customHeight="1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9"/>
      <c r="BD411" s="29"/>
    </row>
    <row r="412" spans="1:56" ht="14.25" customHeight="1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</row>
    <row r="413" spans="1:56" ht="14.25" customHeight="1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9"/>
      <c r="BD413" s="29"/>
    </row>
    <row r="414" spans="1:56" ht="14.25" customHeight="1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9"/>
      <c r="BD414" s="29"/>
    </row>
    <row r="415" spans="1:56" ht="14.25" customHeight="1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9"/>
      <c r="BD415" s="29"/>
    </row>
    <row r="416" spans="1:56" ht="14.25" customHeight="1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9"/>
      <c r="BD416" s="29"/>
    </row>
    <row r="417" spans="1:56" ht="14.25" customHeight="1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</row>
    <row r="418" spans="1:56" ht="14.25" customHeight="1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</row>
    <row r="419" spans="1:56" ht="14.25" customHeight="1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29"/>
      <c r="BC419" s="29"/>
      <c r="BD419" s="29"/>
    </row>
    <row r="420" spans="1:56" ht="14.25" customHeight="1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</row>
    <row r="421" spans="1:56" ht="14.25" customHeight="1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</row>
    <row r="422" spans="1:56" ht="14.25" customHeight="1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</row>
    <row r="423" spans="1:56" ht="14.25" customHeight="1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</row>
    <row r="424" spans="1:56" ht="14.25" customHeight="1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</row>
    <row r="425" spans="1:56" ht="14.25" customHeight="1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</row>
    <row r="426" spans="1:56" ht="14.25" customHeight="1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</row>
    <row r="427" spans="1:56" ht="14.25" customHeight="1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</row>
    <row r="428" spans="1:56" ht="14.25" customHeight="1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</row>
    <row r="429" spans="1:56" ht="14.25" customHeight="1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</row>
    <row r="430" spans="1:56" ht="14.25" customHeight="1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</row>
    <row r="431" spans="1:56" ht="14.25" customHeight="1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</row>
    <row r="432" spans="1:56" ht="14.25" customHeight="1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</row>
    <row r="433" spans="1:56" ht="14.25" customHeight="1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</row>
    <row r="434" spans="1:56" ht="14.25" customHeight="1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</row>
    <row r="435" spans="1:56" ht="14.25" customHeight="1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</row>
    <row r="436" spans="1:56" ht="14.25" customHeight="1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</row>
    <row r="437" spans="1:56" ht="14.25" customHeight="1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29"/>
      <c r="BC437" s="29"/>
      <c r="BD437" s="29"/>
    </row>
    <row r="438" spans="1:56" ht="14.25" customHeight="1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  <c r="BA438" s="29"/>
      <c r="BB438" s="29"/>
      <c r="BC438" s="29"/>
      <c r="BD438" s="29"/>
    </row>
    <row r="439" spans="1:56" ht="14.25" customHeight="1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</row>
    <row r="440" spans="1:56" ht="14.25" customHeight="1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</row>
    <row r="441" spans="1:56" ht="14.25" customHeight="1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</row>
    <row r="442" spans="1:56" ht="14.25" customHeight="1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</row>
    <row r="443" spans="1:56" ht="14.25" customHeight="1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</row>
    <row r="444" spans="1:56" ht="14.25" customHeight="1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</row>
    <row r="445" spans="1:56" ht="14.25" customHeight="1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</row>
    <row r="446" spans="1:56" ht="14.25" customHeight="1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</row>
    <row r="447" spans="1:56" ht="14.25" customHeight="1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</row>
    <row r="448" spans="1:56" ht="14.25" customHeight="1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</row>
    <row r="449" spans="1:56" ht="14.25" customHeight="1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</row>
    <row r="450" spans="1:56" ht="14.25" customHeight="1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</row>
    <row r="451" spans="1:56" ht="14.25" customHeight="1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</row>
    <row r="452" spans="1:56" ht="14.25" customHeight="1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</row>
    <row r="453" spans="1:56" ht="14.25" customHeight="1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</row>
    <row r="454" spans="1:56" ht="14.25" customHeight="1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</row>
    <row r="455" spans="1:56" ht="14.25" customHeight="1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</row>
    <row r="456" spans="1:56" ht="14.25" customHeight="1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  <c r="BA456" s="29"/>
      <c r="BB456" s="29"/>
      <c r="BC456" s="29"/>
      <c r="BD456" s="29"/>
    </row>
    <row r="457" spans="1:56" ht="14.25" customHeight="1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</row>
    <row r="458" spans="1:56" ht="14.25" customHeight="1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</row>
    <row r="459" spans="1:56" ht="14.25" customHeight="1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</row>
    <row r="460" spans="1:56" ht="14.25" customHeight="1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</row>
    <row r="461" spans="1:56" ht="14.25" customHeight="1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</row>
    <row r="462" spans="1:56" ht="14.25" customHeight="1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</row>
    <row r="463" spans="1:56" ht="14.25" customHeight="1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</row>
    <row r="464" spans="1:56" ht="14.25" customHeight="1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</row>
    <row r="465" spans="1:56" ht="14.25" customHeight="1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</row>
    <row r="466" spans="1:56" ht="14.25" customHeight="1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</row>
    <row r="467" spans="1:56" ht="14.25" customHeight="1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</row>
    <row r="468" spans="1:56" ht="14.25" customHeight="1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</row>
    <row r="469" spans="1:56" ht="14.25" customHeight="1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</row>
    <row r="470" spans="1:56" ht="14.25" customHeight="1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</row>
    <row r="471" spans="1:56" ht="14.25" customHeight="1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</row>
    <row r="472" spans="1:56" ht="14.25" customHeight="1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</row>
    <row r="473" spans="1:56" ht="14.25" customHeight="1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</row>
    <row r="474" spans="1:56" ht="14.25" customHeight="1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</row>
    <row r="475" spans="1:56" ht="14.25" customHeight="1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</row>
    <row r="476" spans="1:56" ht="14.25" customHeight="1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  <c r="BA476" s="29"/>
      <c r="BB476" s="29"/>
      <c r="BC476" s="29"/>
      <c r="BD476" s="29"/>
    </row>
    <row r="477" spans="1:56" ht="14.25" customHeight="1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</row>
    <row r="478" spans="1:56" ht="14.25" customHeight="1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</row>
    <row r="479" spans="1:56" ht="14.25" customHeight="1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</row>
    <row r="480" spans="1:56" ht="14.25" customHeight="1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</row>
    <row r="481" spans="1:56" ht="14.25" customHeight="1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</row>
    <row r="482" spans="1:56" ht="14.25" customHeight="1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</row>
    <row r="483" spans="1:56" ht="14.25" customHeight="1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  <c r="BA483" s="29"/>
      <c r="BB483" s="29"/>
      <c r="BC483" s="29"/>
      <c r="BD483" s="29"/>
    </row>
    <row r="484" spans="1:56" ht="14.25" customHeight="1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</row>
    <row r="485" spans="1:56" ht="14.25" customHeight="1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</row>
    <row r="486" spans="1:56" ht="14.25" customHeight="1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</row>
    <row r="487" spans="1:56" ht="14.25" customHeight="1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</row>
    <row r="488" spans="1:56" ht="14.25" customHeight="1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  <c r="BA488" s="29"/>
      <c r="BB488" s="29"/>
      <c r="BC488" s="29"/>
      <c r="BD488" s="29"/>
    </row>
    <row r="489" spans="1:56" ht="14.25" customHeight="1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  <c r="BA489" s="29"/>
      <c r="BB489" s="29"/>
      <c r="BC489" s="29"/>
      <c r="BD489" s="29"/>
    </row>
    <row r="490" spans="1:56" ht="14.25" customHeight="1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  <c r="BA490" s="29"/>
      <c r="BB490" s="29"/>
      <c r="BC490" s="29"/>
      <c r="BD490" s="29"/>
    </row>
    <row r="491" spans="1:56" ht="14.25" customHeight="1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</row>
    <row r="492" spans="1:56" ht="14.25" customHeight="1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  <c r="BA492" s="29"/>
      <c r="BB492" s="29"/>
      <c r="BC492" s="29"/>
      <c r="BD492" s="29"/>
    </row>
    <row r="493" spans="1:56" ht="14.25" customHeight="1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  <c r="BA493" s="29"/>
      <c r="BB493" s="29"/>
      <c r="BC493" s="29"/>
      <c r="BD493" s="29"/>
    </row>
    <row r="494" spans="1:56" ht="14.25" customHeight="1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  <c r="BA494" s="29"/>
      <c r="BB494" s="29"/>
      <c r="BC494" s="29"/>
      <c r="BD494" s="29"/>
    </row>
    <row r="495" spans="1:56" ht="14.25" customHeight="1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  <c r="BA495" s="29"/>
      <c r="BB495" s="29"/>
      <c r="BC495" s="29"/>
      <c r="BD495" s="29"/>
    </row>
    <row r="496" spans="1:56" ht="14.25" customHeight="1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  <c r="BA496" s="29"/>
      <c r="BB496" s="29"/>
      <c r="BC496" s="29"/>
      <c r="BD496" s="29"/>
    </row>
    <row r="497" spans="1:56" ht="14.25" customHeight="1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29"/>
      <c r="BC497" s="29"/>
      <c r="BD497" s="29"/>
    </row>
    <row r="498" spans="1:56" ht="14.25" customHeight="1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</row>
    <row r="499" spans="1:56" ht="14.25" customHeight="1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</row>
    <row r="500" spans="1:56" ht="14.25" customHeight="1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</row>
    <row r="501" spans="1:56" ht="14.25" customHeight="1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</row>
    <row r="502" spans="1:56" ht="14.25" customHeight="1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</row>
    <row r="503" spans="1:56" ht="14.25" customHeight="1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</row>
    <row r="504" spans="1:56" ht="14.25" customHeight="1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  <c r="BA504" s="29"/>
      <c r="BB504" s="29"/>
      <c r="BC504" s="29"/>
      <c r="BD504" s="29"/>
    </row>
    <row r="505" spans="1:56" ht="14.25" customHeight="1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</row>
    <row r="506" spans="1:56" ht="14.25" customHeight="1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  <c r="BA506" s="29"/>
      <c r="BB506" s="29"/>
      <c r="BC506" s="29"/>
      <c r="BD506" s="29"/>
    </row>
    <row r="507" spans="1:56" ht="14.25" customHeight="1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  <c r="BA507" s="29"/>
      <c r="BB507" s="29"/>
      <c r="BC507" s="29"/>
      <c r="BD507" s="29"/>
    </row>
    <row r="508" spans="1:56" ht="14.25" customHeight="1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  <c r="BA508" s="29"/>
      <c r="BB508" s="29"/>
      <c r="BC508" s="29"/>
      <c r="BD508" s="29"/>
    </row>
    <row r="509" spans="1:56" ht="14.25" customHeight="1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</row>
    <row r="510" spans="1:56" ht="14.25" customHeight="1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</row>
    <row r="511" spans="1:56" ht="14.25" customHeight="1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</row>
    <row r="512" spans="1:56" ht="14.25" customHeight="1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</row>
    <row r="513" spans="1:56" ht="14.25" customHeight="1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</row>
    <row r="514" spans="1:56" ht="14.25" customHeight="1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</row>
    <row r="515" spans="1:56" ht="14.25" customHeight="1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</row>
    <row r="516" spans="1:56" ht="14.25" customHeight="1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</row>
    <row r="517" spans="1:56" ht="14.25" customHeight="1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</row>
    <row r="518" spans="1:56" ht="14.25" customHeight="1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  <c r="BA518" s="29"/>
      <c r="BB518" s="29"/>
      <c r="BC518" s="29"/>
      <c r="BD518" s="29"/>
    </row>
    <row r="519" spans="1:56" ht="14.25" customHeight="1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</row>
    <row r="520" spans="1:56" ht="14.25" customHeight="1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</row>
    <row r="521" spans="1:56" ht="14.25" customHeight="1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</row>
    <row r="522" spans="1:56" ht="14.25" customHeight="1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</row>
    <row r="523" spans="1:56" ht="14.25" customHeight="1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</row>
    <row r="524" spans="1:56" ht="14.25" customHeight="1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</row>
    <row r="525" spans="1:56" ht="14.25" customHeight="1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</row>
    <row r="526" spans="1:56" ht="14.25" customHeight="1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  <c r="BA526" s="29"/>
      <c r="BB526" s="29"/>
      <c r="BC526" s="29"/>
      <c r="BD526" s="29"/>
    </row>
    <row r="527" spans="1:56" ht="14.25" customHeight="1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</row>
    <row r="528" spans="1:56" ht="14.25" customHeight="1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</row>
    <row r="529" spans="1:56" ht="14.25" customHeight="1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/>
    </row>
    <row r="530" spans="1:56" ht="14.25" customHeight="1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  <c r="AX530" s="29"/>
      <c r="AY530" s="29"/>
      <c r="AZ530" s="29"/>
      <c r="BA530" s="29"/>
      <c r="BB530" s="29"/>
      <c r="BC530" s="29"/>
      <c r="BD530" s="29"/>
    </row>
    <row r="531" spans="1:56" ht="14.25" customHeight="1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9"/>
      <c r="AZ531" s="29"/>
      <c r="BA531" s="29"/>
      <c r="BB531" s="29"/>
      <c r="BC531" s="29"/>
      <c r="BD531" s="29"/>
    </row>
    <row r="532" spans="1:56" ht="14.25" customHeight="1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9"/>
      <c r="AZ532" s="29"/>
      <c r="BA532" s="29"/>
      <c r="BB532" s="29"/>
      <c r="BC532" s="29"/>
      <c r="BD532" s="29"/>
    </row>
    <row r="533" spans="1:56" ht="14.25" customHeight="1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29"/>
      <c r="BC533" s="29"/>
      <c r="BD533" s="29"/>
    </row>
    <row r="534" spans="1:56" ht="14.25" customHeight="1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  <c r="BA534" s="29"/>
      <c r="BB534" s="29"/>
      <c r="BC534" s="29"/>
      <c r="BD534" s="29"/>
    </row>
    <row r="535" spans="1:56" ht="14.25" customHeight="1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9"/>
      <c r="AZ535" s="29"/>
      <c r="BA535" s="29"/>
      <c r="BB535" s="29"/>
      <c r="BC535" s="29"/>
      <c r="BD535" s="29"/>
    </row>
    <row r="536" spans="1:56" ht="14.25" customHeight="1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  <c r="BA536" s="29"/>
      <c r="BB536" s="29"/>
      <c r="BC536" s="29"/>
      <c r="BD536" s="29"/>
    </row>
    <row r="537" spans="1:56" ht="14.25" customHeight="1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  <c r="AX537" s="29"/>
      <c r="AY537" s="29"/>
      <c r="AZ537" s="29"/>
      <c r="BA537" s="29"/>
      <c r="BB537" s="29"/>
      <c r="BC537" s="29"/>
      <c r="BD537" s="29"/>
    </row>
    <row r="538" spans="1:56" ht="14.25" customHeight="1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  <c r="AY538" s="29"/>
      <c r="AZ538" s="29"/>
      <c r="BA538" s="29"/>
      <c r="BB538" s="29"/>
      <c r="BC538" s="29"/>
      <c r="BD538" s="29"/>
    </row>
    <row r="539" spans="1:56" ht="14.25" customHeight="1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</row>
    <row r="540" spans="1:56" ht="14.25" customHeight="1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  <c r="BA540" s="29"/>
      <c r="BB540" s="29"/>
      <c r="BC540" s="29"/>
      <c r="BD540" s="29"/>
    </row>
    <row r="541" spans="1:56" ht="14.25" customHeight="1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  <c r="BA541" s="29"/>
      <c r="BB541" s="29"/>
      <c r="BC541" s="29"/>
      <c r="BD541" s="29"/>
    </row>
    <row r="542" spans="1:56" ht="14.25" customHeight="1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  <c r="BA542" s="29"/>
      <c r="BB542" s="29"/>
      <c r="BC542" s="29"/>
      <c r="BD542" s="29"/>
    </row>
    <row r="543" spans="1:56" ht="14.25" customHeight="1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</row>
    <row r="544" spans="1:56" ht="14.25" customHeight="1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  <c r="BA544" s="29"/>
      <c r="BB544" s="29"/>
      <c r="BC544" s="29"/>
      <c r="BD544" s="29"/>
    </row>
    <row r="545" spans="1:56" ht="14.25" customHeight="1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  <c r="BA545" s="29"/>
      <c r="BB545" s="29"/>
      <c r="BC545" s="29"/>
      <c r="BD545" s="29"/>
    </row>
    <row r="546" spans="1:56" ht="14.25" customHeight="1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  <c r="BA546" s="29"/>
      <c r="BB546" s="29"/>
      <c r="BC546" s="29"/>
      <c r="BD546" s="29"/>
    </row>
    <row r="547" spans="1:56" ht="14.25" customHeight="1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  <c r="BA547" s="29"/>
      <c r="BB547" s="29"/>
      <c r="BC547" s="29"/>
      <c r="BD547" s="29"/>
    </row>
    <row r="548" spans="1:56" ht="14.25" customHeight="1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  <c r="BA548" s="29"/>
      <c r="BB548" s="29"/>
      <c r="BC548" s="29"/>
      <c r="BD548" s="29"/>
    </row>
    <row r="549" spans="1:56" ht="14.25" customHeight="1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</row>
    <row r="550" spans="1:56" ht="14.25" customHeight="1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  <c r="BA550" s="29"/>
      <c r="BB550" s="29"/>
      <c r="BC550" s="29"/>
      <c r="BD550" s="29"/>
    </row>
    <row r="551" spans="1:56" ht="14.25" customHeight="1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29"/>
      <c r="BC551" s="29"/>
      <c r="BD551" s="29"/>
    </row>
    <row r="552" spans="1:56" ht="14.25" customHeight="1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  <c r="BA552" s="29"/>
      <c r="BB552" s="29"/>
      <c r="BC552" s="29"/>
      <c r="BD552" s="29"/>
    </row>
    <row r="553" spans="1:56" ht="14.25" customHeight="1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  <c r="BA553" s="29"/>
      <c r="BB553" s="29"/>
      <c r="BC553" s="29"/>
      <c r="BD553" s="29"/>
    </row>
    <row r="554" spans="1:56" ht="14.25" customHeight="1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  <c r="BA554" s="29"/>
      <c r="BB554" s="29"/>
      <c r="BC554" s="29"/>
      <c r="BD554" s="29"/>
    </row>
    <row r="555" spans="1:56" ht="14.25" customHeight="1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  <c r="BA555" s="29"/>
      <c r="BB555" s="29"/>
      <c r="BC555" s="29"/>
      <c r="BD555" s="29"/>
    </row>
    <row r="556" spans="1:56" ht="14.25" customHeight="1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29"/>
      <c r="AR556" s="29"/>
      <c r="AS556" s="29"/>
      <c r="AT556" s="29"/>
      <c r="AU556" s="29"/>
      <c r="AV556" s="29"/>
      <c r="AW556" s="29"/>
      <c r="AX556" s="29"/>
      <c r="AY556" s="29"/>
      <c r="AZ556" s="29"/>
      <c r="BA556" s="29"/>
      <c r="BB556" s="29"/>
      <c r="BC556" s="29"/>
      <c r="BD556" s="29"/>
    </row>
    <row r="557" spans="1:56" ht="14.25" customHeight="1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29"/>
      <c r="BC557" s="29"/>
      <c r="BD557" s="29"/>
    </row>
    <row r="558" spans="1:56" ht="14.25" customHeight="1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29"/>
      <c r="AR558" s="29"/>
      <c r="AS558" s="29"/>
      <c r="AT558" s="29"/>
      <c r="AU558" s="29"/>
      <c r="AV558" s="29"/>
      <c r="AW558" s="29"/>
      <c r="AX558" s="29"/>
      <c r="AY558" s="29"/>
      <c r="AZ558" s="29"/>
      <c r="BA558" s="29"/>
      <c r="BB558" s="29"/>
      <c r="BC558" s="29"/>
      <c r="BD558" s="29"/>
    </row>
    <row r="559" spans="1:56" ht="14.25" customHeight="1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  <c r="AP559" s="29"/>
      <c r="AQ559" s="29"/>
      <c r="AR559" s="29"/>
      <c r="AS559" s="29"/>
      <c r="AT559" s="29"/>
      <c r="AU559" s="29"/>
      <c r="AV559" s="29"/>
      <c r="AW559" s="29"/>
      <c r="AX559" s="29"/>
      <c r="AY559" s="29"/>
      <c r="AZ559" s="29"/>
      <c r="BA559" s="29"/>
      <c r="BB559" s="29"/>
      <c r="BC559" s="29"/>
      <c r="BD559" s="29"/>
    </row>
    <row r="560" spans="1:56" ht="14.25" customHeight="1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  <c r="AY560" s="29"/>
      <c r="AZ560" s="29"/>
      <c r="BA560" s="29"/>
      <c r="BB560" s="29"/>
      <c r="BC560" s="29"/>
      <c r="BD560" s="29"/>
    </row>
    <row r="561" spans="1:56" ht="14.25" customHeight="1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</row>
    <row r="562" spans="1:56" ht="14.25" customHeight="1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</row>
    <row r="563" spans="1:56" ht="14.25" customHeight="1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29"/>
      <c r="BC563" s="29"/>
      <c r="BD563" s="29"/>
    </row>
    <row r="564" spans="1:56" ht="14.25" customHeight="1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  <c r="AY564" s="29"/>
      <c r="AZ564" s="29"/>
      <c r="BA564" s="29"/>
      <c r="BB564" s="29"/>
      <c r="BC564" s="29"/>
      <c r="BD564" s="29"/>
    </row>
    <row r="565" spans="1:56" ht="14.25" customHeight="1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  <c r="AY565" s="29"/>
      <c r="AZ565" s="29"/>
      <c r="BA565" s="29"/>
      <c r="BB565" s="29"/>
      <c r="BC565" s="29"/>
      <c r="BD565" s="29"/>
    </row>
    <row r="566" spans="1:56" ht="14.25" customHeight="1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  <c r="AY566" s="29"/>
      <c r="AZ566" s="29"/>
      <c r="BA566" s="29"/>
      <c r="BB566" s="29"/>
      <c r="BC566" s="29"/>
      <c r="BD566" s="29"/>
    </row>
    <row r="567" spans="1:56" ht="14.25" customHeight="1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</row>
    <row r="568" spans="1:56" ht="14.25" customHeight="1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  <c r="AY568" s="29"/>
      <c r="AZ568" s="29"/>
      <c r="BA568" s="29"/>
      <c r="BB568" s="29"/>
      <c r="BC568" s="29"/>
      <c r="BD568" s="29"/>
    </row>
    <row r="569" spans="1:56" ht="14.25" customHeight="1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29"/>
      <c r="BC569" s="29"/>
      <c r="BD569" s="29"/>
    </row>
    <row r="570" spans="1:56" ht="14.25" customHeight="1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</row>
    <row r="571" spans="1:56" ht="14.25" customHeight="1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</row>
    <row r="572" spans="1:56" ht="14.25" customHeight="1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</row>
    <row r="573" spans="1:56" ht="14.25" customHeight="1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</row>
    <row r="574" spans="1:56" ht="14.25" customHeight="1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</row>
    <row r="575" spans="1:56" ht="14.25" customHeight="1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</row>
    <row r="576" spans="1:56" ht="14.25" customHeight="1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  <c r="AY576" s="29"/>
      <c r="AZ576" s="29"/>
      <c r="BA576" s="29"/>
      <c r="BB576" s="29"/>
      <c r="BC576" s="29"/>
      <c r="BD576" s="29"/>
    </row>
    <row r="577" spans="1:56" ht="14.25" customHeight="1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</row>
    <row r="578" spans="1:56" ht="14.25" customHeight="1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</row>
    <row r="579" spans="1:56" ht="14.25" customHeight="1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</row>
    <row r="580" spans="1:56" ht="14.25" customHeight="1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  <c r="AY580" s="29"/>
      <c r="AZ580" s="29"/>
      <c r="BA580" s="29"/>
      <c r="BB580" s="29"/>
      <c r="BC580" s="29"/>
      <c r="BD580" s="29"/>
    </row>
    <row r="581" spans="1:56" ht="14.25" customHeight="1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29"/>
      <c r="BC581" s="29"/>
      <c r="BD581" s="29"/>
    </row>
    <row r="582" spans="1:56" ht="14.25" customHeight="1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</row>
    <row r="583" spans="1:56" ht="14.25" customHeight="1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  <c r="AP583" s="29"/>
      <c r="AQ583" s="29"/>
      <c r="AR583" s="29"/>
      <c r="AS583" s="29"/>
      <c r="AT583" s="29"/>
      <c r="AU583" s="29"/>
      <c r="AV583" s="29"/>
      <c r="AW583" s="29"/>
      <c r="AX583" s="29"/>
      <c r="AY583" s="29"/>
      <c r="AZ583" s="29"/>
      <c r="BA583" s="29"/>
      <c r="BB583" s="29"/>
      <c r="BC583" s="29"/>
      <c r="BD583" s="29"/>
    </row>
    <row r="584" spans="1:56" ht="14.25" customHeight="1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  <c r="BD584" s="29"/>
    </row>
    <row r="585" spans="1:56" ht="14.25" customHeight="1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  <c r="AY585" s="29"/>
      <c r="AZ585" s="29"/>
      <c r="BA585" s="29"/>
      <c r="BB585" s="29"/>
      <c r="BC585" s="29"/>
      <c r="BD585" s="29"/>
    </row>
    <row r="586" spans="1:56" ht="14.25" customHeight="1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  <c r="AY586" s="29"/>
      <c r="AZ586" s="29"/>
      <c r="BA586" s="29"/>
      <c r="BB586" s="29"/>
      <c r="BC586" s="29"/>
      <c r="BD586" s="29"/>
    </row>
    <row r="587" spans="1:56" ht="14.25" customHeight="1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29"/>
      <c r="BC587" s="29"/>
      <c r="BD587" s="29"/>
    </row>
    <row r="588" spans="1:56" ht="14.25" customHeight="1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  <c r="AY588" s="29"/>
      <c r="AZ588" s="29"/>
      <c r="BA588" s="29"/>
      <c r="BB588" s="29"/>
      <c r="BC588" s="29"/>
      <c r="BD588" s="29"/>
    </row>
    <row r="589" spans="1:56" ht="14.25" customHeight="1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  <c r="AY589" s="29"/>
      <c r="AZ589" s="29"/>
      <c r="BA589" s="29"/>
      <c r="BB589" s="29"/>
      <c r="BC589" s="29"/>
      <c r="BD589" s="29"/>
    </row>
    <row r="590" spans="1:56" ht="14.25" customHeight="1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  <c r="AP590" s="29"/>
      <c r="AQ590" s="29"/>
      <c r="AR590" s="29"/>
      <c r="AS590" s="29"/>
      <c r="AT590" s="29"/>
      <c r="AU590" s="29"/>
      <c r="AV590" s="29"/>
      <c r="AW590" s="29"/>
      <c r="AX590" s="29"/>
      <c r="AY590" s="29"/>
      <c r="AZ590" s="29"/>
      <c r="BA590" s="29"/>
      <c r="BB590" s="29"/>
      <c r="BC590" s="29"/>
      <c r="BD590" s="29"/>
    </row>
    <row r="591" spans="1:56" ht="14.25" customHeight="1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  <c r="AY591" s="29"/>
      <c r="AZ591" s="29"/>
      <c r="BA591" s="29"/>
      <c r="BB591" s="29"/>
      <c r="BC591" s="29"/>
      <c r="BD591" s="29"/>
    </row>
    <row r="592" spans="1:56" ht="14.25" customHeight="1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  <c r="AP592" s="29"/>
      <c r="AQ592" s="29"/>
      <c r="AR592" s="29"/>
      <c r="AS592" s="29"/>
      <c r="AT592" s="29"/>
      <c r="AU592" s="29"/>
      <c r="AV592" s="29"/>
      <c r="AW592" s="29"/>
      <c r="AX592" s="29"/>
      <c r="AY592" s="29"/>
      <c r="AZ592" s="29"/>
      <c r="BA592" s="29"/>
      <c r="BB592" s="29"/>
      <c r="BC592" s="29"/>
      <c r="BD592" s="29"/>
    </row>
    <row r="593" spans="1:56" ht="14.25" customHeight="1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</row>
    <row r="594" spans="1:56" ht="14.25" customHeight="1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29"/>
    </row>
    <row r="595" spans="1:56" ht="14.25" customHeight="1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  <c r="AY595" s="29"/>
      <c r="AZ595" s="29"/>
      <c r="BA595" s="29"/>
      <c r="BB595" s="29"/>
      <c r="BC595" s="29"/>
      <c r="BD595" s="29"/>
    </row>
    <row r="596" spans="1:56" ht="14.25" customHeight="1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  <c r="AY596" s="29"/>
      <c r="AZ596" s="29"/>
      <c r="BA596" s="29"/>
      <c r="BB596" s="29"/>
      <c r="BC596" s="29"/>
      <c r="BD596" s="29"/>
    </row>
    <row r="597" spans="1:56" ht="14.25" customHeight="1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  <c r="AP597" s="29"/>
      <c r="AQ597" s="29"/>
      <c r="AR597" s="29"/>
      <c r="AS597" s="29"/>
      <c r="AT597" s="29"/>
      <c r="AU597" s="29"/>
      <c r="AV597" s="29"/>
      <c r="AW597" s="29"/>
      <c r="AX597" s="29"/>
      <c r="AY597" s="29"/>
      <c r="AZ597" s="29"/>
      <c r="BA597" s="29"/>
      <c r="BB597" s="29"/>
      <c r="BC597" s="29"/>
      <c r="BD597" s="29"/>
    </row>
    <row r="598" spans="1:56" ht="14.25" customHeight="1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  <c r="AP598" s="29"/>
      <c r="AQ598" s="29"/>
      <c r="AR598" s="29"/>
      <c r="AS598" s="29"/>
      <c r="AT598" s="29"/>
      <c r="AU598" s="29"/>
      <c r="AV598" s="29"/>
      <c r="AW598" s="29"/>
      <c r="AX598" s="29"/>
      <c r="AY598" s="29"/>
      <c r="AZ598" s="29"/>
      <c r="BA598" s="29"/>
      <c r="BB598" s="29"/>
      <c r="BC598" s="29"/>
      <c r="BD598" s="29"/>
    </row>
    <row r="599" spans="1:56" ht="14.25" customHeight="1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/>
    </row>
    <row r="600" spans="1:56" ht="14.25" customHeight="1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  <c r="AY600" s="29"/>
      <c r="AZ600" s="29"/>
      <c r="BA600" s="29"/>
      <c r="BB600" s="29"/>
      <c r="BC600" s="29"/>
      <c r="BD600" s="29"/>
    </row>
    <row r="601" spans="1:56" ht="14.25" customHeight="1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  <c r="AY601" s="29"/>
      <c r="AZ601" s="29"/>
      <c r="BA601" s="29"/>
      <c r="BB601" s="29"/>
      <c r="BC601" s="29"/>
      <c r="BD601" s="29"/>
    </row>
    <row r="602" spans="1:56" ht="14.25" customHeight="1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  <c r="AP602" s="29"/>
      <c r="AQ602" s="29"/>
      <c r="AR602" s="29"/>
      <c r="AS602" s="29"/>
      <c r="AT602" s="29"/>
      <c r="AU602" s="29"/>
      <c r="AV602" s="29"/>
      <c r="AW602" s="29"/>
      <c r="AX602" s="29"/>
      <c r="AY602" s="29"/>
      <c r="AZ602" s="29"/>
      <c r="BA602" s="29"/>
      <c r="BB602" s="29"/>
      <c r="BC602" s="29"/>
      <c r="BD602" s="29"/>
    </row>
    <row r="603" spans="1:56" ht="14.25" customHeight="1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  <c r="AY603" s="29"/>
      <c r="AZ603" s="29"/>
      <c r="BA603" s="29"/>
      <c r="BB603" s="29"/>
      <c r="BC603" s="29"/>
      <c r="BD603" s="29"/>
    </row>
    <row r="604" spans="1:56" ht="14.25" customHeight="1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  <c r="AY604" s="29"/>
      <c r="AZ604" s="29"/>
      <c r="BA604" s="29"/>
      <c r="BB604" s="29"/>
      <c r="BC604" s="29"/>
      <c r="BD604" s="29"/>
    </row>
    <row r="605" spans="1:56" ht="14.25" customHeight="1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29"/>
      <c r="BC605" s="29"/>
      <c r="BD605" s="29"/>
    </row>
    <row r="606" spans="1:56" ht="14.25" customHeight="1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  <c r="AP606" s="29"/>
      <c r="AQ606" s="29"/>
      <c r="AR606" s="29"/>
      <c r="AS606" s="29"/>
      <c r="AT606" s="29"/>
      <c r="AU606" s="29"/>
      <c r="AV606" s="29"/>
      <c r="AW606" s="29"/>
      <c r="AX606" s="29"/>
      <c r="AY606" s="29"/>
      <c r="AZ606" s="29"/>
      <c r="BA606" s="29"/>
      <c r="BB606" s="29"/>
      <c r="BC606" s="29"/>
      <c r="BD606" s="29"/>
    </row>
    <row r="607" spans="1:56" ht="14.25" customHeight="1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  <c r="AY607" s="29"/>
      <c r="AZ607" s="29"/>
      <c r="BA607" s="29"/>
      <c r="BB607" s="29"/>
      <c r="BC607" s="29"/>
      <c r="BD607" s="29"/>
    </row>
    <row r="608" spans="1:56" ht="14.25" customHeight="1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  <c r="AY608" s="29"/>
      <c r="AZ608" s="29"/>
      <c r="BA608" s="29"/>
      <c r="BB608" s="29"/>
      <c r="BC608" s="29"/>
      <c r="BD608" s="29"/>
    </row>
    <row r="609" spans="1:56" ht="14.25" customHeight="1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  <c r="AY609" s="29"/>
      <c r="AZ609" s="29"/>
      <c r="BA609" s="29"/>
      <c r="BB609" s="29"/>
      <c r="BC609" s="29"/>
      <c r="BD609" s="29"/>
    </row>
    <row r="610" spans="1:56" ht="14.25" customHeight="1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  <c r="AY610" s="29"/>
      <c r="AZ610" s="29"/>
      <c r="BA610" s="29"/>
      <c r="BB610" s="29"/>
      <c r="BC610" s="29"/>
      <c r="BD610" s="29"/>
    </row>
    <row r="611" spans="1:56" ht="14.25" customHeight="1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29"/>
      <c r="BC611" s="29"/>
      <c r="BD611" s="29"/>
    </row>
    <row r="612" spans="1:56" ht="14.25" customHeight="1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  <c r="AP612" s="29"/>
      <c r="AQ612" s="29"/>
      <c r="AR612" s="29"/>
      <c r="AS612" s="29"/>
      <c r="AT612" s="29"/>
      <c r="AU612" s="29"/>
      <c r="AV612" s="29"/>
      <c r="AW612" s="29"/>
      <c r="AX612" s="29"/>
      <c r="AY612" s="29"/>
      <c r="AZ612" s="29"/>
      <c r="BA612" s="29"/>
      <c r="BB612" s="29"/>
      <c r="BC612" s="29"/>
      <c r="BD612" s="29"/>
    </row>
    <row r="613" spans="1:56" ht="14.25" customHeight="1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  <c r="AY613" s="29"/>
      <c r="AZ613" s="29"/>
      <c r="BA613" s="29"/>
      <c r="BB613" s="29"/>
      <c r="BC613" s="29"/>
      <c r="BD613" s="29"/>
    </row>
    <row r="614" spans="1:56" ht="14.25" customHeight="1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</row>
    <row r="615" spans="1:56" ht="14.25" customHeight="1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  <c r="AY615" s="29"/>
      <c r="AZ615" s="29"/>
      <c r="BA615" s="29"/>
      <c r="BB615" s="29"/>
      <c r="BC615" s="29"/>
      <c r="BD615" s="29"/>
    </row>
    <row r="616" spans="1:56" ht="14.25" customHeight="1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  <c r="AY616" s="29"/>
      <c r="AZ616" s="29"/>
      <c r="BA616" s="29"/>
      <c r="BB616" s="29"/>
      <c r="BC616" s="29"/>
      <c r="BD616" s="29"/>
    </row>
    <row r="617" spans="1:56" ht="14.25" customHeight="1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29"/>
      <c r="BC617" s="29"/>
      <c r="BD617" s="29"/>
    </row>
    <row r="618" spans="1:56" ht="14.25" customHeight="1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  <c r="AY618" s="29"/>
      <c r="AZ618" s="29"/>
      <c r="BA618" s="29"/>
      <c r="BB618" s="29"/>
      <c r="BC618" s="29"/>
      <c r="BD618" s="29"/>
    </row>
    <row r="619" spans="1:56" ht="14.25" customHeight="1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  <c r="AY619" s="29"/>
      <c r="AZ619" s="29"/>
      <c r="BA619" s="29"/>
      <c r="BB619" s="29"/>
      <c r="BC619" s="29"/>
      <c r="BD619" s="29"/>
    </row>
    <row r="620" spans="1:56" ht="14.25" customHeight="1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  <c r="AY620" s="29"/>
      <c r="AZ620" s="29"/>
      <c r="BA620" s="29"/>
      <c r="BB620" s="29"/>
      <c r="BC620" s="29"/>
      <c r="BD620" s="29"/>
    </row>
    <row r="621" spans="1:56" ht="14.25" customHeight="1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</row>
    <row r="622" spans="1:56" ht="14.25" customHeight="1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  <c r="AY622" s="29"/>
      <c r="AZ622" s="29"/>
      <c r="BA622" s="29"/>
      <c r="BB622" s="29"/>
      <c r="BC622" s="29"/>
      <c r="BD622" s="29"/>
    </row>
    <row r="623" spans="1:56" ht="14.25" customHeight="1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29"/>
      <c r="BC623" s="29"/>
      <c r="BD623" s="29"/>
    </row>
    <row r="624" spans="1:56" ht="14.25" customHeight="1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  <c r="AY624" s="29"/>
      <c r="AZ624" s="29"/>
      <c r="BA624" s="29"/>
      <c r="BB624" s="29"/>
      <c r="BC624" s="29"/>
      <c r="BD624" s="29"/>
    </row>
    <row r="625" spans="1:56" ht="14.25" customHeight="1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  <c r="AQ625" s="29"/>
      <c r="AR625" s="29"/>
      <c r="AS625" s="29"/>
      <c r="AT625" s="29"/>
      <c r="AU625" s="29"/>
      <c r="AV625" s="29"/>
      <c r="AW625" s="29"/>
      <c r="AX625" s="29"/>
      <c r="AY625" s="29"/>
      <c r="AZ625" s="29"/>
      <c r="BA625" s="29"/>
      <c r="BB625" s="29"/>
      <c r="BC625" s="29"/>
      <c r="BD625" s="29"/>
    </row>
    <row r="626" spans="1:56" ht="14.25" customHeight="1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  <c r="AP626" s="29"/>
      <c r="AQ626" s="29"/>
      <c r="AR626" s="29"/>
      <c r="AS626" s="29"/>
      <c r="AT626" s="29"/>
      <c r="AU626" s="29"/>
      <c r="AV626" s="29"/>
      <c r="AW626" s="29"/>
      <c r="AX626" s="29"/>
      <c r="AY626" s="29"/>
      <c r="AZ626" s="29"/>
      <c r="BA626" s="29"/>
      <c r="BB626" s="29"/>
      <c r="BC626" s="29"/>
      <c r="BD626" s="29"/>
    </row>
    <row r="627" spans="1:56" ht="14.25" customHeight="1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  <c r="AP627" s="29"/>
      <c r="AQ627" s="29"/>
      <c r="AR627" s="29"/>
      <c r="AS627" s="29"/>
      <c r="AT627" s="29"/>
      <c r="AU627" s="29"/>
      <c r="AV627" s="29"/>
      <c r="AW627" s="29"/>
      <c r="AX627" s="29"/>
      <c r="AY627" s="29"/>
      <c r="AZ627" s="29"/>
      <c r="BA627" s="29"/>
      <c r="BB627" s="29"/>
      <c r="BC627" s="29"/>
      <c r="BD627" s="29"/>
    </row>
    <row r="628" spans="1:56" ht="14.25" customHeight="1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  <c r="AP628" s="29"/>
      <c r="AQ628" s="29"/>
      <c r="AR628" s="29"/>
      <c r="AS628" s="29"/>
      <c r="AT628" s="29"/>
      <c r="AU628" s="29"/>
      <c r="AV628" s="29"/>
      <c r="AW628" s="29"/>
      <c r="AX628" s="29"/>
      <c r="AY628" s="29"/>
      <c r="AZ628" s="29"/>
      <c r="BA628" s="29"/>
      <c r="BB628" s="29"/>
      <c r="BC628" s="29"/>
      <c r="BD628" s="29"/>
    </row>
    <row r="629" spans="1:56" ht="14.25" customHeight="1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  <c r="AX629" s="29"/>
      <c r="AY629" s="29"/>
      <c r="AZ629" s="29"/>
      <c r="BA629" s="29"/>
      <c r="BB629" s="29"/>
      <c r="BC629" s="29"/>
      <c r="BD629" s="29"/>
    </row>
    <row r="630" spans="1:56" ht="14.25" customHeight="1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  <c r="AX630" s="29"/>
      <c r="AY630" s="29"/>
      <c r="AZ630" s="29"/>
      <c r="BA630" s="29"/>
      <c r="BB630" s="29"/>
      <c r="BC630" s="29"/>
      <c r="BD630" s="29"/>
    </row>
    <row r="631" spans="1:56" ht="14.25" customHeight="1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  <c r="AY631" s="29"/>
      <c r="AZ631" s="29"/>
      <c r="BA631" s="29"/>
      <c r="BB631" s="29"/>
      <c r="BC631" s="29"/>
      <c r="BD631" s="29"/>
    </row>
    <row r="632" spans="1:56" ht="14.25" customHeight="1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  <c r="AY632" s="29"/>
      <c r="AZ632" s="29"/>
      <c r="BA632" s="29"/>
      <c r="BB632" s="29"/>
      <c r="BC632" s="29"/>
      <c r="BD632" s="29"/>
    </row>
    <row r="633" spans="1:56" ht="14.25" customHeight="1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  <c r="AX633" s="29"/>
      <c r="AY633" s="29"/>
      <c r="AZ633" s="29"/>
      <c r="BA633" s="29"/>
      <c r="BB633" s="29"/>
      <c r="BC633" s="29"/>
      <c r="BD633" s="29"/>
    </row>
    <row r="634" spans="1:56" ht="14.25" customHeight="1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  <c r="AX634" s="29"/>
      <c r="AY634" s="29"/>
      <c r="AZ634" s="29"/>
      <c r="BA634" s="29"/>
      <c r="BB634" s="29"/>
      <c r="BC634" s="29"/>
      <c r="BD634" s="29"/>
    </row>
    <row r="635" spans="1:56" ht="14.25" customHeight="1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  <c r="AY635" s="29"/>
      <c r="AZ635" s="29"/>
      <c r="BA635" s="29"/>
      <c r="BB635" s="29"/>
      <c r="BC635" s="29"/>
      <c r="BD635" s="29"/>
    </row>
    <row r="636" spans="1:56" ht="14.25" customHeight="1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  <c r="AP636" s="29"/>
      <c r="AQ636" s="29"/>
      <c r="AR636" s="29"/>
      <c r="AS636" s="29"/>
      <c r="AT636" s="29"/>
      <c r="AU636" s="29"/>
      <c r="AV636" s="29"/>
      <c r="AW636" s="29"/>
      <c r="AX636" s="29"/>
      <c r="AY636" s="29"/>
      <c r="AZ636" s="29"/>
      <c r="BA636" s="29"/>
      <c r="BB636" s="29"/>
      <c r="BC636" s="29"/>
      <c r="BD636" s="29"/>
    </row>
    <row r="637" spans="1:56" ht="14.25" customHeight="1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  <c r="AP637" s="29"/>
      <c r="AQ637" s="29"/>
      <c r="AR637" s="29"/>
      <c r="AS637" s="29"/>
      <c r="AT637" s="29"/>
      <c r="AU637" s="29"/>
      <c r="AV637" s="29"/>
      <c r="AW637" s="29"/>
      <c r="AX637" s="29"/>
      <c r="AY637" s="29"/>
      <c r="AZ637" s="29"/>
      <c r="BA637" s="29"/>
      <c r="BB637" s="29"/>
      <c r="BC637" s="29"/>
      <c r="BD637" s="29"/>
    </row>
    <row r="638" spans="1:56" ht="14.25" customHeight="1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  <c r="AY638" s="29"/>
      <c r="AZ638" s="29"/>
      <c r="BA638" s="29"/>
      <c r="BB638" s="29"/>
      <c r="BC638" s="29"/>
      <c r="BD638" s="29"/>
    </row>
    <row r="639" spans="1:56" ht="14.25" customHeight="1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  <c r="AP639" s="29"/>
      <c r="AQ639" s="29"/>
      <c r="AR639" s="29"/>
      <c r="AS639" s="29"/>
      <c r="AT639" s="29"/>
      <c r="AU639" s="29"/>
      <c r="AV639" s="29"/>
      <c r="AW639" s="29"/>
      <c r="AX639" s="29"/>
      <c r="AY639" s="29"/>
      <c r="AZ639" s="29"/>
      <c r="BA639" s="29"/>
      <c r="BB639" s="29"/>
      <c r="BC639" s="29"/>
      <c r="BD639" s="29"/>
    </row>
    <row r="640" spans="1:56" ht="14.25" customHeight="1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  <c r="AP640" s="29"/>
      <c r="AQ640" s="29"/>
      <c r="AR640" s="29"/>
      <c r="AS640" s="29"/>
      <c r="AT640" s="29"/>
      <c r="AU640" s="29"/>
      <c r="AV640" s="29"/>
      <c r="AW640" s="29"/>
      <c r="AX640" s="29"/>
      <c r="AY640" s="29"/>
      <c r="AZ640" s="29"/>
      <c r="BA640" s="29"/>
      <c r="BB640" s="29"/>
      <c r="BC640" s="29"/>
      <c r="BD640" s="29"/>
    </row>
    <row r="641" spans="1:56" ht="14.25" customHeight="1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29"/>
      <c r="BC641" s="29"/>
      <c r="BD641" s="29"/>
    </row>
    <row r="642" spans="1:56" ht="14.25" customHeight="1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  <c r="AP642" s="29"/>
      <c r="AQ642" s="29"/>
      <c r="AR642" s="29"/>
      <c r="AS642" s="29"/>
      <c r="AT642" s="29"/>
      <c r="AU642" s="29"/>
      <c r="AV642" s="29"/>
      <c r="AW642" s="29"/>
      <c r="AX642" s="29"/>
      <c r="AY642" s="29"/>
      <c r="AZ642" s="29"/>
      <c r="BA642" s="29"/>
      <c r="BB642" s="29"/>
      <c r="BC642" s="29"/>
      <c r="BD642" s="29"/>
    </row>
    <row r="643" spans="1:56" ht="14.25" customHeight="1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  <c r="AY643" s="29"/>
      <c r="AZ643" s="29"/>
      <c r="BA643" s="29"/>
      <c r="BB643" s="29"/>
      <c r="BC643" s="29"/>
      <c r="BD643" s="29"/>
    </row>
    <row r="644" spans="1:56" ht="14.25" customHeight="1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  <c r="AY644" s="29"/>
      <c r="AZ644" s="29"/>
      <c r="BA644" s="29"/>
      <c r="BB644" s="29"/>
      <c r="BC644" s="29"/>
      <c r="BD644" s="29"/>
    </row>
    <row r="645" spans="1:56" ht="14.25" customHeight="1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  <c r="AY645" s="29"/>
      <c r="AZ645" s="29"/>
      <c r="BA645" s="29"/>
      <c r="BB645" s="29"/>
      <c r="BC645" s="29"/>
      <c r="BD645" s="29"/>
    </row>
    <row r="646" spans="1:56" ht="14.25" customHeight="1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  <c r="AY646" s="29"/>
      <c r="AZ646" s="29"/>
      <c r="BA646" s="29"/>
      <c r="BB646" s="29"/>
      <c r="BC646" s="29"/>
      <c r="BD646" s="29"/>
    </row>
    <row r="647" spans="1:56" ht="14.25" customHeight="1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29"/>
      <c r="BC647" s="29"/>
      <c r="BD647" s="29"/>
    </row>
    <row r="648" spans="1:56" ht="14.25" customHeight="1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  <c r="AY648" s="29"/>
      <c r="AZ648" s="29"/>
      <c r="BA648" s="29"/>
      <c r="BB648" s="29"/>
      <c r="BC648" s="29"/>
      <c r="BD648" s="29"/>
    </row>
    <row r="649" spans="1:56" ht="14.25" customHeight="1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  <c r="AP649" s="29"/>
      <c r="AQ649" s="29"/>
      <c r="AR649" s="29"/>
      <c r="AS649" s="29"/>
      <c r="AT649" s="29"/>
      <c r="AU649" s="29"/>
      <c r="AV649" s="29"/>
      <c r="AW649" s="29"/>
      <c r="AX649" s="29"/>
      <c r="AY649" s="29"/>
      <c r="AZ649" s="29"/>
      <c r="BA649" s="29"/>
      <c r="BB649" s="29"/>
      <c r="BC649" s="29"/>
      <c r="BD649" s="29"/>
    </row>
    <row r="650" spans="1:56" ht="14.25" customHeight="1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  <c r="AY650" s="29"/>
      <c r="AZ650" s="29"/>
      <c r="BA650" s="29"/>
      <c r="BB650" s="29"/>
      <c r="BC650" s="29"/>
      <c r="BD650" s="29"/>
    </row>
    <row r="651" spans="1:56" ht="14.25" customHeight="1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  <c r="AR651" s="29"/>
      <c r="AS651" s="29"/>
      <c r="AT651" s="29"/>
      <c r="AU651" s="29"/>
      <c r="AV651" s="29"/>
      <c r="AW651" s="29"/>
      <c r="AX651" s="29"/>
      <c r="AY651" s="29"/>
      <c r="AZ651" s="29"/>
      <c r="BA651" s="29"/>
      <c r="BB651" s="29"/>
      <c r="BC651" s="29"/>
      <c r="BD651" s="29"/>
    </row>
    <row r="652" spans="1:56" ht="14.25" customHeight="1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  <c r="AY652" s="29"/>
      <c r="AZ652" s="29"/>
      <c r="BA652" s="29"/>
      <c r="BB652" s="29"/>
      <c r="BC652" s="29"/>
      <c r="BD652" s="29"/>
    </row>
    <row r="653" spans="1:56" ht="14.25" customHeight="1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29"/>
      <c r="BC653" s="29"/>
      <c r="BD653" s="29"/>
    </row>
    <row r="654" spans="1:56" ht="14.25" customHeight="1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  <c r="AP654" s="29"/>
      <c r="AQ654" s="29"/>
      <c r="AR654" s="29"/>
      <c r="AS654" s="29"/>
      <c r="AT654" s="29"/>
      <c r="AU654" s="29"/>
      <c r="AV654" s="29"/>
      <c r="AW654" s="29"/>
      <c r="AX654" s="29"/>
      <c r="AY654" s="29"/>
      <c r="AZ654" s="29"/>
      <c r="BA654" s="29"/>
      <c r="BB654" s="29"/>
      <c r="BC654" s="29"/>
      <c r="BD654" s="29"/>
    </row>
    <row r="655" spans="1:56" ht="14.25" customHeight="1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  <c r="AY655" s="29"/>
      <c r="AZ655" s="29"/>
      <c r="BA655" s="29"/>
      <c r="BB655" s="29"/>
      <c r="BC655" s="29"/>
      <c r="BD655" s="29"/>
    </row>
    <row r="656" spans="1:56" ht="14.25" customHeight="1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  <c r="AY656" s="29"/>
      <c r="AZ656" s="29"/>
      <c r="BA656" s="29"/>
      <c r="BB656" s="29"/>
      <c r="BC656" s="29"/>
      <c r="BD656" s="29"/>
    </row>
    <row r="657" spans="1:56" ht="14.25" customHeight="1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9"/>
      <c r="AX657" s="29"/>
      <c r="AY657" s="29"/>
      <c r="AZ657" s="29"/>
      <c r="BA657" s="29"/>
      <c r="BB657" s="29"/>
      <c r="BC657" s="29"/>
      <c r="BD657" s="29"/>
    </row>
    <row r="658" spans="1:56" ht="14.25" customHeight="1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9"/>
      <c r="AX658" s="29"/>
      <c r="AY658" s="29"/>
      <c r="AZ658" s="29"/>
      <c r="BA658" s="29"/>
      <c r="BB658" s="29"/>
      <c r="BC658" s="29"/>
      <c r="BD658" s="29"/>
    </row>
    <row r="659" spans="1:56" ht="14.25" customHeight="1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29"/>
      <c r="BC659" s="29"/>
      <c r="BD659" s="29"/>
    </row>
    <row r="660" spans="1:56" ht="14.25" customHeight="1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  <c r="AY660" s="29"/>
      <c r="AZ660" s="29"/>
      <c r="BA660" s="29"/>
      <c r="BB660" s="29"/>
      <c r="BC660" s="29"/>
      <c r="BD660" s="29"/>
    </row>
    <row r="661" spans="1:56" ht="14.25" customHeight="1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  <c r="AY661" s="29"/>
      <c r="AZ661" s="29"/>
      <c r="BA661" s="29"/>
      <c r="BB661" s="29"/>
      <c r="BC661" s="29"/>
      <c r="BD661" s="29"/>
    </row>
    <row r="662" spans="1:56" ht="14.25" customHeight="1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9"/>
      <c r="AX662" s="29"/>
      <c r="AY662" s="29"/>
      <c r="AZ662" s="29"/>
      <c r="BA662" s="29"/>
      <c r="BB662" s="29"/>
      <c r="BC662" s="29"/>
      <c r="BD662" s="29"/>
    </row>
    <row r="663" spans="1:56" ht="14.25" customHeight="1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  <c r="AY663" s="29"/>
      <c r="AZ663" s="29"/>
      <c r="BA663" s="29"/>
      <c r="BB663" s="29"/>
      <c r="BC663" s="29"/>
      <c r="BD663" s="29"/>
    </row>
    <row r="664" spans="1:56" ht="14.25" customHeight="1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  <c r="AY664" s="29"/>
      <c r="AZ664" s="29"/>
      <c r="BA664" s="29"/>
      <c r="BB664" s="29"/>
      <c r="BC664" s="29"/>
      <c r="BD664" s="29"/>
    </row>
    <row r="665" spans="1:56" ht="14.25" customHeight="1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29"/>
      <c r="BC665" s="29"/>
      <c r="BD665" s="29"/>
    </row>
    <row r="666" spans="1:56" ht="14.25" customHeight="1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  <c r="AY666" s="29"/>
      <c r="AZ666" s="29"/>
      <c r="BA666" s="29"/>
      <c r="BB666" s="29"/>
      <c r="BC666" s="29"/>
      <c r="BD666" s="29"/>
    </row>
    <row r="667" spans="1:56" ht="14.25" customHeight="1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</row>
    <row r="668" spans="1:56" ht="14.25" customHeight="1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  <c r="AY668" s="29"/>
      <c r="AZ668" s="29"/>
      <c r="BA668" s="29"/>
      <c r="BB668" s="29"/>
      <c r="BC668" s="29"/>
      <c r="BD668" s="29"/>
    </row>
    <row r="669" spans="1:56" ht="14.25" customHeight="1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  <c r="AP669" s="29"/>
      <c r="AQ669" s="29"/>
      <c r="AR669" s="29"/>
      <c r="AS669" s="29"/>
      <c r="AT669" s="29"/>
      <c r="AU669" s="29"/>
      <c r="AV669" s="29"/>
      <c r="AW669" s="29"/>
      <c r="AX669" s="29"/>
      <c r="AY669" s="29"/>
      <c r="AZ669" s="29"/>
      <c r="BA669" s="29"/>
      <c r="BB669" s="29"/>
      <c r="BC669" s="29"/>
      <c r="BD669" s="29"/>
    </row>
    <row r="670" spans="1:56" ht="14.25" customHeight="1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  <c r="AP670" s="29"/>
      <c r="AQ670" s="29"/>
      <c r="AR670" s="29"/>
      <c r="AS670" s="29"/>
      <c r="AT670" s="29"/>
      <c r="AU670" s="29"/>
      <c r="AV670" s="29"/>
      <c r="AW670" s="29"/>
      <c r="AX670" s="29"/>
      <c r="AY670" s="29"/>
      <c r="AZ670" s="29"/>
      <c r="BA670" s="29"/>
      <c r="BB670" s="29"/>
      <c r="BC670" s="29"/>
      <c r="BD670" s="29"/>
    </row>
    <row r="671" spans="1:56" ht="14.25" customHeight="1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29"/>
      <c r="BC671" s="29"/>
      <c r="BD671" s="29"/>
    </row>
    <row r="672" spans="1:56" ht="14.25" customHeight="1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9"/>
      <c r="AS672" s="29"/>
      <c r="AT672" s="29"/>
      <c r="AU672" s="29"/>
      <c r="AV672" s="29"/>
      <c r="AW672" s="29"/>
      <c r="AX672" s="29"/>
      <c r="AY672" s="29"/>
      <c r="AZ672" s="29"/>
      <c r="BA672" s="29"/>
      <c r="BB672" s="29"/>
      <c r="BC672" s="29"/>
      <c r="BD672" s="29"/>
    </row>
    <row r="673" spans="1:56" ht="14.25" customHeight="1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/>
    </row>
    <row r="674" spans="1:56" ht="14.25" customHeight="1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  <c r="AY674" s="29"/>
      <c r="AZ674" s="29"/>
      <c r="BA674" s="29"/>
      <c r="BB674" s="29"/>
      <c r="BC674" s="29"/>
      <c r="BD674" s="29"/>
    </row>
    <row r="675" spans="1:56" ht="14.25" customHeight="1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  <c r="AY675" s="29"/>
      <c r="AZ675" s="29"/>
      <c r="BA675" s="29"/>
      <c r="BB675" s="29"/>
      <c r="BC675" s="29"/>
      <c r="BD675" s="29"/>
    </row>
    <row r="676" spans="1:56" ht="14.25" customHeight="1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  <c r="AY676" s="29"/>
      <c r="AZ676" s="29"/>
      <c r="BA676" s="29"/>
      <c r="BB676" s="29"/>
      <c r="BC676" s="29"/>
      <c r="BD676" s="29"/>
    </row>
    <row r="677" spans="1:56" ht="14.25" customHeight="1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/>
    </row>
    <row r="678" spans="1:56" ht="14.25" customHeight="1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  <c r="AY678" s="29"/>
      <c r="AZ678" s="29"/>
      <c r="BA678" s="29"/>
      <c r="BB678" s="29"/>
      <c r="BC678" s="29"/>
      <c r="BD678" s="29"/>
    </row>
    <row r="679" spans="1:56" ht="14.25" customHeight="1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  <c r="AP679" s="29"/>
      <c r="AQ679" s="29"/>
      <c r="AR679" s="29"/>
      <c r="AS679" s="29"/>
      <c r="AT679" s="29"/>
      <c r="AU679" s="29"/>
      <c r="AV679" s="29"/>
      <c r="AW679" s="29"/>
      <c r="AX679" s="29"/>
      <c r="AY679" s="29"/>
      <c r="AZ679" s="29"/>
      <c r="BA679" s="29"/>
      <c r="BB679" s="29"/>
      <c r="BC679" s="29"/>
      <c r="BD679" s="29"/>
    </row>
    <row r="680" spans="1:56" ht="14.25" customHeight="1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  <c r="AP680" s="29"/>
      <c r="AQ680" s="29"/>
      <c r="AR680" s="29"/>
      <c r="AS680" s="29"/>
      <c r="AT680" s="29"/>
      <c r="AU680" s="29"/>
      <c r="AV680" s="29"/>
      <c r="AW680" s="29"/>
      <c r="AX680" s="29"/>
      <c r="AY680" s="29"/>
      <c r="AZ680" s="29"/>
      <c r="BA680" s="29"/>
      <c r="BB680" s="29"/>
      <c r="BC680" s="29"/>
      <c r="BD680" s="29"/>
    </row>
    <row r="681" spans="1:56" ht="14.25" customHeight="1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  <c r="AP681" s="29"/>
      <c r="AQ681" s="29"/>
      <c r="AR681" s="29"/>
      <c r="AS681" s="29"/>
      <c r="AT681" s="29"/>
      <c r="AU681" s="29"/>
      <c r="AV681" s="29"/>
      <c r="AW681" s="29"/>
      <c r="AX681" s="29"/>
      <c r="AY681" s="29"/>
      <c r="AZ681" s="29"/>
      <c r="BA681" s="29"/>
      <c r="BB681" s="29"/>
      <c r="BC681" s="29"/>
      <c r="BD681" s="29"/>
    </row>
    <row r="682" spans="1:56" ht="14.25" customHeight="1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  <c r="AY682" s="29"/>
      <c r="AZ682" s="29"/>
      <c r="BA682" s="29"/>
      <c r="BB682" s="29"/>
      <c r="BC682" s="29"/>
      <c r="BD682" s="29"/>
    </row>
    <row r="683" spans="1:56" ht="14.25" customHeight="1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29"/>
      <c r="BC683" s="29"/>
      <c r="BD683" s="29"/>
    </row>
    <row r="684" spans="1:56" ht="14.25" customHeight="1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  <c r="AP684" s="29"/>
      <c r="AQ684" s="29"/>
      <c r="AR684" s="29"/>
      <c r="AS684" s="29"/>
      <c r="AT684" s="29"/>
      <c r="AU684" s="29"/>
      <c r="AV684" s="29"/>
      <c r="AW684" s="29"/>
      <c r="AX684" s="29"/>
      <c r="AY684" s="29"/>
      <c r="AZ684" s="29"/>
      <c r="BA684" s="29"/>
      <c r="BB684" s="29"/>
      <c r="BC684" s="29"/>
      <c r="BD684" s="29"/>
    </row>
    <row r="685" spans="1:56" ht="14.25" customHeight="1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  <c r="AY685" s="29"/>
      <c r="AZ685" s="29"/>
      <c r="BA685" s="29"/>
      <c r="BB685" s="29"/>
      <c r="BC685" s="29"/>
      <c r="BD685" s="29"/>
    </row>
    <row r="686" spans="1:56" ht="14.25" customHeight="1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29"/>
      <c r="AO686" s="29"/>
      <c r="AP686" s="29"/>
      <c r="AQ686" s="29"/>
      <c r="AR686" s="29"/>
      <c r="AS686" s="29"/>
      <c r="AT686" s="29"/>
      <c r="AU686" s="29"/>
      <c r="AV686" s="29"/>
      <c r="AW686" s="29"/>
      <c r="AX686" s="29"/>
      <c r="AY686" s="29"/>
      <c r="AZ686" s="29"/>
      <c r="BA686" s="29"/>
      <c r="BB686" s="29"/>
      <c r="BC686" s="29"/>
      <c r="BD686" s="29"/>
    </row>
    <row r="687" spans="1:56" ht="14.25" customHeight="1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  <c r="AM687" s="29"/>
      <c r="AN687" s="29"/>
      <c r="AO687" s="29"/>
      <c r="AP687" s="29"/>
      <c r="AQ687" s="29"/>
      <c r="AR687" s="29"/>
      <c r="AS687" s="29"/>
      <c r="AT687" s="29"/>
      <c r="AU687" s="29"/>
      <c r="AV687" s="29"/>
      <c r="AW687" s="29"/>
      <c r="AX687" s="29"/>
      <c r="AY687" s="29"/>
      <c r="AZ687" s="29"/>
      <c r="BA687" s="29"/>
      <c r="BB687" s="29"/>
      <c r="BC687" s="29"/>
      <c r="BD687" s="29"/>
    </row>
    <row r="688" spans="1:56" ht="14.25" customHeight="1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  <c r="AM688" s="29"/>
      <c r="AN688" s="29"/>
      <c r="AO688" s="29"/>
      <c r="AP688" s="29"/>
      <c r="AQ688" s="29"/>
      <c r="AR688" s="29"/>
      <c r="AS688" s="29"/>
      <c r="AT688" s="29"/>
      <c r="AU688" s="29"/>
      <c r="AV688" s="29"/>
      <c r="AW688" s="29"/>
      <c r="AX688" s="29"/>
      <c r="AY688" s="29"/>
      <c r="AZ688" s="29"/>
      <c r="BA688" s="29"/>
      <c r="BB688" s="29"/>
      <c r="BC688" s="29"/>
      <c r="BD688" s="29"/>
    </row>
    <row r="689" spans="1:56" ht="14.25" customHeight="1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</row>
    <row r="690" spans="1:56" ht="14.25" customHeight="1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  <c r="AP690" s="29"/>
      <c r="AQ690" s="29"/>
      <c r="AR690" s="29"/>
      <c r="AS690" s="29"/>
      <c r="AT690" s="29"/>
      <c r="AU690" s="29"/>
      <c r="AV690" s="29"/>
      <c r="AW690" s="29"/>
      <c r="AX690" s="29"/>
      <c r="AY690" s="29"/>
      <c r="AZ690" s="29"/>
      <c r="BA690" s="29"/>
      <c r="BB690" s="29"/>
      <c r="BC690" s="29"/>
      <c r="BD690" s="29"/>
    </row>
    <row r="691" spans="1:56" ht="14.25" customHeight="1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29"/>
      <c r="AO691" s="29"/>
      <c r="AP691" s="29"/>
      <c r="AQ691" s="29"/>
      <c r="AR691" s="29"/>
      <c r="AS691" s="29"/>
      <c r="AT691" s="29"/>
      <c r="AU691" s="29"/>
      <c r="AV691" s="29"/>
      <c r="AW691" s="29"/>
      <c r="AX691" s="29"/>
      <c r="AY691" s="29"/>
      <c r="AZ691" s="29"/>
      <c r="BA691" s="29"/>
      <c r="BB691" s="29"/>
      <c r="BC691" s="29"/>
      <c r="BD691" s="29"/>
    </row>
    <row r="692" spans="1:56" ht="14.25" customHeight="1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  <c r="AO692" s="29"/>
      <c r="AP692" s="29"/>
      <c r="AQ692" s="29"/>
      <c r="AR692" s="29"/>
      <c r="AS692" s="29"/>
      <c r="AT692" s="29"/>
      <c r="AU692" s="29"/>
      <c r="AV692" s="29"/>
      <c r="AW692" s="29"/>
      <c r="AX692" s="29"/>
      <c r="AY692" s="29"/>
      <c r="AZ692" s="29"/>
      <c r="BA692" s="29"/>
      <c r="BB692" s="29"/>
      <c r="BC692" s="29"/>
      <c r="BD692" s="29"/>
    </row>
    <row r="693" spans="1:56" ht="14.25" customHeight="1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29"/>
      <c r="AO693" s="29"/>
      <c r="AP693" s="29"/>
      <c r="AQ693" s="29"/>
      <c r="AR693" s="29"/>
      <c r="AS693" s="29"/>
      <c r="AT693" s="29"/>
      <c r="AU693" s="29"/>
      <c r="AV693" s="29"/>
      <c r="AW693" s="29"/>
      <c r="AX693" s="29"/>
      <c r="AY693" s="29"/>
      <c r="AZ693" s="29"/>
      <c r="BA693" s="29"/>
      <c r="BB693" s="29"/>
      <c r="BC693" s="29"/>
      <c r="BD693" s="29"/>
    </row>
    <row r="694" spans="1:56" ht="14.25" customHeight="1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29"/>
      <c r="AO694" s="29"/>
      <c r="AP694" s="29"/>
      <c r="AQ694" s="29"/>
      <c r="AR694" s="29"/>
      <c r="AS694" s="29"/>
      <c r="AT694" s="29"/>
      <c r="AU694" s="29"/>
      <c r="AV694" s="29"/>
      <c r="AW694" s="29"/>
      <c r="AX694" s="29"/>
      <c r="AY694" s="29"/>
      <c r="AZ694" s="29"/>
      <c r="BA694" s="29"/>
      <c r="BB694" s="29"/>
      <c r="BC694" s="29"/>
      <c r="BD694" s="29"/>
    </row>
    <row r="695" spans="1:56" ht="14.25" customHeight="1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  <c r="AY695" s="29"/>
      <c r="AZ695" s="29"/>
      <c r="BA695" s="29"/>
      <c r="BB695" s="29"/>
      <c r="BC695" s="29"/>
      <c r="BD695" s="29"/>
    </row>
    <row r="696" spans="1:56" ht="14.25" customHeight="1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  <c r="AM696" s="29"/>
      <c r="AN696" s="29"/>
      <c r="AO696" s="29"/>
      <c r="AP696" s="29"/>
      <c r="AQ696" s="29"/>
      <c r="AR696" s="29"/>
      <c r="AS696" s="29"/>
      <c r="AT696" s="29"/>
      <c r="AU696" s="29"/>
      <c r="AV696" s="29"/>
      <c r="AW696" s="29"/>
      <c r="AX696" s="29"/>
      <c r="AY696" s="29"/>
      <c r="AZ696" s="29"/>
      <c r="BA696" s="29"/>
      <c r="BB696" s="29"/>
      <c r="BC696" s="29"/>
      <c r="BD696" s="29"/>
    </row>
    <row r="697" spans="1:56" ht="14.25" customHeight="1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  <c r="AM697" s="29"/>
      <c r="AN697" s="29"/>
      <c r="AO697" s="29"/>
      <c r="AP697" s="29"/>
      <c r="AQ697" s="29"/>
      <c r="AR697" s="29"/>
      <c r="AS697" s="29"/>
      <c r="AT697" s="29"/>
      <c r="AU697" s="29"/>
      <c r="AV697" s="29"/>
      <c r="AW697" s="29"/>
      <c r="AX697" s="29"/>
      <c r="AY697" s="29"/>
      <c r="AZ697" s="29"/>
      <c r="BA697" s="29"/>
      <c r="BB697" s="29"/>
      <c r="BC697" s="29"/>
      <c r="BD697" s="29"/>
    </row>
    <row r="698" spans="1:56" ht="14.25" customHeight="1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  <c r="AP698" s="29"/>
      <c r="AQ698" s="29"/>
      <c r="AR698" s="29"/>
      <c r="AS698" s="29"/>
      <c r="AT698" s="29"/>
      <c r="AU698" s="29"/>
      <c r="AV698" s="29"/>
      <c r="AW698" s="29"/>
      <c r="AX698" s="29"/>
      <c r="AY698" s="29"/>
      <c r="AZ698" s="29"/>
      <c r="BA698" s="29"/>
      <c r="BB698" s="29"/>
      <c r="BC698" s="29"/>
      <c r="BD698" s="29"/>
    </row>
    <row r="699" spans="1:56" ht="14.25" customHeight="1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  <c r="AM699" s="29"/>
      <c r="AN699" s="29"/>
      <c r="AO699" s="29"/>
      <c r="AP699" s="29"/>
      <c r="AQ699" s="29"/>
      <c r="AR699" s="29"/>
      <c r="AS699" s="29"/>
      <c r="AT699" s="29"/>
      <c r="AU699" s="29"/>
      <c r="AV699" s="29"/>
      <c r="AW699" s="29"/>
      <c r="AX699" s="29"/>
      <c r="AY699" s="29"/>
      <c r="AZ699" s="29"/>
      <c r="BA699" s="29"/>
      <c r="BB699" s="29"/>
      <c r="BC699" s="29"/>
      <c r="BD699" s="29"/>
    </row>
    <row r="700" spans="1:56" ht="14.25" customHeight="1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  <c r="AO700" s="29"/>
      <c r="AP700" s="29"/>
      <c r="AQ700" s="29"/>
      <c r="AR700" s="29"/>
      <c r="AS700" s="29"/>
      <c r="AT700" s="29"/>
      <c r="AU700" s="29"/>
      <c r="AV700" s="29"/>
      <c r="AW700" s="29"/>
      <c r="AX700" s="29"/>
      <c r="AY700" s="29"/>
      <c r="AZ700" s="29"/>
      <c r="BA700" s="29"/>
      <c r="BB700" s="29"/>
      <c r="BC700" s="29"/>
      <c r="BD700" s="29"/>
    </row>
    <row r="701" spans="1:56" ht="14.25" customHeight="1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  <c r="AP701" s="29"/>
      <c r="AQ701" s="29"/>
      <c r="AR701" s="29"/>
      <c r="AS701" s="29"/>
      <c r="AT701" s="29"/>
      <c r="AU701" s="29"/>
      <c r="AV701" s="29"/>
      <c r="AW701" s="29"/>
      <c r="AX701" s="29"/>
      <c r="AY701" s="29"/>
      <c r="AZ701" s="29"/>
      <c r="BA701" s="29"/>
      <c r="BB701" s="29"/>
      <c r="BC701" s="29"/>
      <c r="BD701" s="29"/>
    </row>
    <row r="702" spans="1:56" ht="14.25" customHeight="1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  <c r="AP702" s="29"/>
      <c r="AQ702" s="29"/>
      <c r="AR702" s="29"/>
      <c r="AS702" s="29"/>
      <c r="AT702" s="29"/>
      <c r="AU702" s="29"/>
      <c r="AV702" s="29"/>
      <c r="AW702" s="29"/>
      <c r="AX702" s="29"/>
      <c r="AY702" s="29"/>
      <c r="AZ702" s="29"/>
      <c r="BA702" s="29"/>
      <c r="BB702" s="29"/>
      <c r="BC702" s="29"/>
      <c r="BD702" s="29"/>
    </row>
    <row r="703" spans="1:56" ht="14.25" customHeight="1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  <c r="AM703" s="29"/>
      <c r="AN703" s="29"/>
      <c r="AO703" s="29"/>
      <c r="AP703" s="29"/>
      <c r="AQ703" s="29"/>
      <c r="AR703" s="29"/>
      <c r="AS703" s="29"/>
      <c r="AT703" s="29"/>
      <c r="AU703" s="29"/>
      <c r="AV703" s="29"/>
      <c r="AW703" s="29"/>
      <c r="AX703" s="29"/>
      <c r="AY703" s="29"/>
      <c r="AZ703" s="29"/>
      <c r="BA703" s="29"/>
      <c r="BB703" s="29"/>
      <c r="BC703" s="29"/>
      <c r="BD703" s="29"/>
    </row>
    <row r="704" spans="1:56" ht="14.25" customHeight="1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  <c r="AM704" s="29"/>
      <c r="AN704" s="29"/>
      <c r="AO704" s="29"/>
      <c r="AP704" s="29"/>
      <c r="AQ704" s="29"/>
      <c r="AR704" s="29"/>
      <c r="AS704" s="29"/>
      <c r="AT704" s="29"/>
      <c r="AU704" s="29"/>
      <c r="AV704" s="29"/>
      <c r="AW704" s="29"/>
      <c r="AX704" s="29"/>
      <c r="AY704" s="29"/>
      <c r="AZ704" s="29"/>
      <c r="BA704" s="29"/>
      <c r="BB704" s="29"/>
      <c r="BC704" s="29"/>
      <c r="BD704" s="29"/>
    </row>
    <row r="705" spans="1:56" ht="14.25" customHeight="1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  <c r="AM705" s="29"/>
      <c r="AN705" s="29"/>
      <c r="AO705" s="29"/>
      <c r="AP705" s="29"/>
      <c r="AQ705" s="29"/>
      <c r="AR705" s="29"/>
      <c r="AS705" s="29"/>
      <c r="AT705" s="29"/>
      <c r="AU705" s="29"/>
      <c r="AV705" s="29"/>
      <c r="AW705" s="29"/>
      <c r="AX705" s="29"/>
      <c r="AY705" s="29"/>
      <c r="AZ705" s="29"/>
      <c r="BA705" s="29"/>
      <c r="BB705" s="29"/>
      <c r="BC705" s="29"/>
      <c r="BD705" s="29"/>
    </row>
    <row r="706" spans="1:56" ht="14.25" customHeight="1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  <c r="AP706" s="29"/>
      <c r="AQ706" s="29"/>
      <c r="AR706" s="29"/>
      <c r="AS706" s="29"/>
      <c r="AT706" s="29"/>
      <c r="AU706" s="29"/>
      <c r="AV706" s="29"/>
      <c r="AW706" s="29"/>
      <c r="AX706" s="29"/>
      <c r="AY706" s="29"/>
      <c r="AZ706" s="29"/>
      <c r="BA706" s="29"/>
      <c r="BB706" s="29"/>
      <c r="BC706" s="29"/>
      <c r="BD706" s="29"/>
    </row>
    <row r="707" spans="1:56" ht="14.25" customHeight="1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  <c r="AY707" s="29"/>
      <c r="AZ707" s="29"/>
      <c r="BA707" s="29"/>
      <c r="BB707" s="29"/>
      <c r="BC707" s="29"/>
      <c r="BD707" s="29"/>
    </row>
    <row r="708" spans="1:56" ht="14.25" customHeight="1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  <c r="AY708" s="29"/>
      <c r="AZ708" s="29"/>
      <c r="BA708" s="29"/>
      <c r="BB708" s="29"/>
      <c r="BC708" s="29"/>
      <c r="BD708" s="29"/>
    </row>
    <row r="709" spans="1:56" ht="14.25" customHeight="1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  <c r="AY709" s="29"/>
      <c r="AZ709" s="29"/>
      <c r="BA709" s="29"/>
      <c r="BB709" s="29"/>
      <c r="BC709" s="29"/>
      <c r="BD709" s="29"/>
    </row>
    <row r="710" spans="1:56" ht="14.25" customHeight="1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  <c r="AP710" s="29"/>
      <c r="AQ710" s="29"/>
      <c r="AR710" s="29"/>
      <c r="AS710" s="29"/>
      <c r="AT710" s="29"/>
      <c r="AU710" s="29"/>
      <c r="AV710" s="29"/>
      <c r="AW710" s="29"/>
      <c r="AX710" s="29"/>
      <c r="AY710" s="29"/>
      <c r="AZ710" s="29"/>
      <c r="BA710" s="29"/>
      <c r="BB710" s="29"/>
      <c r="BC710" s="29"/>
      <c r="BD710" s="29"/>
    </row>
    <row r="711" spans="1:56" ht="14.25" customHeight="1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  <c r="AX711" s="29"/>
      <c r="AY711" s="29"/>
      <c r="AZ711" s="29"/>
      <c r="BA711" s="29"/>
      <c r="BB711" s="29"/>
      <c r="BC711" s="29"/>
      <c r="BD711" s="29"/>
    </row>
    <row r="712" spans="1:56" ht="14.25" customHeight="1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  <c r="AM712" s="29"/>
      <c r="AN712" s="29"/>
      <c r="AO712" s="29"/>
      <c r="AP712" s="29"/>
      <c r="AQ712" s="29"/>
      <c r="AR712" s="29"/>
      <c r="AS712" s="29"/>
      <c r="AT712" s="29"/>
      <c r="AU712" s="29"/>
      <c r="AV712" s="29"/>
      <c r="AW712" s="29"/>
      <c r="AX712" s="29"/>
      <c r="AY712" s="29"/>
      <c r="AZ712" s="29"/>
      <c r="BA712" s="29"/>
      <c r="BB712" s="29"/>
      <c r="BC712" s="29"/>
      <c r="BD712" s="29"/>
    </row>
    <row r="713" spans="1:56" ht="14.25" customHeight="1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  <c r="AO713" s="29"/>
      <c r="AP713" s="29"/>
      <c r="AQ713" s="29"/>
      <c r="AR713" s="29"/>
      <c r="AS713" s="29"/>
      <c r="AT713" s="29"/>
      <c r="AU713" s="29"/>
      <c r="AV713" s="29"/>
      <c r="AW713" s="29"/>
      <c r="AX713" s="29"/>
      <c r="AY713" s="29"/>
      <c r="AZ713" s="29"/>
      <c r="BA713" s="29"/>
      <c r="BB713" s="29"/>
      <c r="BC713" s="29"/>
      <c r="BD713" s="29"/>
    </row>
    <row r="714" spans="1:56" ht="14.25" customHeight="1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  <c r="AP714" s="29"/>
      <c r="AQ714" s="29"/>
      <c r="AR714" s="29"/>
      <c r="AS714" s="29"/>
      <c r="AT714" s="29"/>
      <c r="AU714" s="29"/>
      <c r="AV714" s="29"/>
      <c r="AW714" s="29"/>
      <c r="AX714" s="29"/>
      <c r="AY714" s="29"/>
      <c r="AZ714" s="29"/>
      <c r="BA714" s="29"/>
      <c r="BB714" s="29"/>
      <c r="BC714" s="29"/>
      <c r="BD714" s="29"/>
    </row>
    <row r="715" spans="1:56" ht="14.25" customHeight="1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</row>
    <row r="716" spans="1:56" ht="14.25" customHeight="1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29"/>
      <c r="AO716" s="29"/>
      <c r="AP716" s="29"/>
      <c r="AQ716" s="29"/>
      <c r="AR716" s="29"/>
      <c r="AS716" s="29"/>
      <c r="AT716" s="29"/>
      <c r="AU716" s="29"/>
      <c r="AV716" s="29"/>
      <c r="AW716" s="29"/>
      <c r="AX716" s="29"/>
      <c r="AY716" s="29"/>
      <c r="AZ716" s="29"/>
      <c r="BA716" s="29"/>
      <c r="BB716" s="29"/>
      <c r="BC716" s="29"/>
      <c r="BD716" s="29"/>
    </row>
    <row r="717" spans="1:56" ht="14.25" customHeight="1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  <c r="AY717" s="29"/>
      <c r="AZ717" s="29"/>
      <c r="BA717" s="29"/>
      <c r="BB717" s="29"/>
      <c r="BC717" s="29"/>
      <c r="BD717" s="29"/>
    </row>
    <row r="718" spans="1:56" ht="14.25" customHeight="1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  <c r="AP718" s="29"/>
      <c r="AQ718" s="29"/>
      <c r="AR718" s="29"/>
      <c r="AS718" s="29"/>
      <c r="AT718" s="29"/>
      <c r="AU718" s="29"/>
      <c r="AV718" s="29"/>
      <c r="AW718" s="29"/>
      <c r="AX718" s="29"/>
      <c r="AY718" s="29"/>
      <c r="AZ718" s="29"/>
      <c r="BA718" s="29"/>
      <c r="BB718" s="29"/>
      <c r="BC718" s="29"/>
      <c r="BD718" s="29"/>
    </row>
    <row r="719" spans="1:56" ht="14.25" customHeight="1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  <c r="AP719" s="29"/>
      <c r="AQ719" s="29"/>
      <c r="AR719" s="29"/>
      <c r="AS719" s="29"/>
      <c r="AT719" s="29"/>
      <c r="AU719" s="29"/>
      <c r="AV719" s="29"/>
      <c r="AW719" s="29"/>
      <c r="AX719" s="29"/>
      <c r="AY719" s="29"/>
      <c r="AZ719" s="29"/>
      <c r="BA719" s="29"/>
      <c r="BB719" s="29"/>
      <c r="BC719" s="29"/>
      <c r="BD719" s="29"/>
    </row>
    <row r="720" spans="1:56" ht="14.25" customHeight="1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</row>
    <row r="721" spans="1:56" ht="14.25" customHeight="1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  <c r="AY721" s="29"/>
      <c r="AZ721" s="29"/>
      <c r="BA721" s="29"/>
      <c r="BB721" s="29"/>
      <c r="BC721" s="29"/>
      <c r="BD721" s="29"/>
    </row>
    <row r="722" spans="1:56" ht="14.25" customHeight="1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  <c r="AP722" s="29"/>
      <c r="AQ722" s="29"/>
      <c r="AR722" s="29"/>
      <c r="AS722" s="29"/>
      <c r="AT722" s="29"/>
      <c r="AU722" s="29"/>
      <c r="AV722" s="29"/>
      <c r="AW722" s="29"/>
      <c r="AX722" s="29"/>
      <c r="AY722" s="29"/>
      <c r="AZ722" s="29"/>
      <c r="BA722" s="29"/>
      <c r="BB722" s="29"/>
      <c r="BC722" s="29"/>
      <c r="BD722" s="29"/>
    </row>
    <row r="723" spans="1:56" ht="14.25" customHeight="1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  <c r="AM723" s="29"/>
      <c r="AN723" s="29"/>
      <c r="AO723" s="29"/>
      <c r="AP723" s="29"/>
      <c r="AQ723" s="29"/>
      <c r="AR723" s="29"/>
      <c r="AS723" s="29"/>
      <c r="AT723" s="29"/>
      <c r="AU723" s="29"/>
      <c r="AV723" s="29"/>
      <c r="AW723" s="29"/>
      <c r="AX723" s="29"/>
      <c r="AY723" s="29"/>
      <c r="AZ723" s="29"/>
      <c r="BA723" s="29"/>
      <c r="BB723" s="29"/>
      <c r="BC723" s="29"/>
      <c r="BD723" s="29"/>
    </row>
    <row r="724" spans="1:56" ht="14.25" customHeight="1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  <c r="AM724" s="29"/>
      <c r="AN724" s="29"/>
      <c r="AO724" s="29"/>
      <c r="AP724" s="29"/>
      <c r="AQ724" s="29"/>
      <c r="AR724" s="29"/>
      <c r="AS724" s="29"/>
      <c r="AT724" s="29"/>
      <c r="AU724" s="29"/>
      <c r="AV724" s="29"/>
      <c r="AW724" s="29"/>
      <c r="AX724" s="29"/>
      <c r="AY724" s="29"/>
      <c r="AZ724" s="29"/>
      <c r="BA724" s="29"/>
      <c r="BB724" s="29"/>
      <c r="BC724" s="29"/>
      <c r="BD724" s="29"/>
    </row>
    <row r="725" spans="1:56" ht="14.25" customHeight="1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</row>
    <row r="726" spans="1:56" ht="14.25" customHeight="1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  <c r="AM726" s="29"/>
      <c r="AN726" s="29"/>
      <c r="AO726" s="29"/>
      <c r="AP726" s="29"/>
      <c r="AQ726" s="29"/>
      <c r="AR726" s="29"/>
      <c r="AS726" s="29"/>
      <c r="AT726" s="29"/>
      <c r="AU726" s="29"/>
      <c r="AV726" s="29"/>
      <c r="AW726" s="29"/>
      <c r="AX726" s="29"/>
      <c r="AY726" s="29"/>
      <c r="AZ726" s="29"/>
      <c r="BA726" s="29"/>
      <c r="BB726" s="29"/>
      <c r="BC726" s="29"/>
      <c r="BD726" s="29"/>
    </row>
    <row r="727" spans="1:56" ht="14.25" customHeight="1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  <c r="AP727" s="29"/>
      <c r="AQ727" s="29"/>
      <c r="AR727" s="29"/>
      <c r="AS727" s="29"/>
      <c r="AT727" s="29"/>
      <c r="AU727" s="29"/>
      <c r="AV727" s="29"/>
      <c r="AW727" s="29"/>
      <c r="AX727" s="29"/>
      <c r="AY727" s="29"/>
      <c r="AZ727" s="29"/>
      <c r="BA727" s="29"/>
      <c r="BB727" s="29"/>
      <c r="BC727" s="29"/>
      <c r="BD727" s="29"/>
    </row>
    <row r="728" spans="1:56" ht="14.25" customHeight="1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  <c r="AM728" s="29"/>
      <c r="AN728" s="29"/>
      <c r="AO728" s="29"/>
      <c r="AP728" s="29"/>
      <c r="AQ728" s="29"/>
      <c r="AR728" s="29"/>
      <c r="AS728" s="29"/>
      <c r="AT728" s="29"/>
      <c r="AU728" s="29"/>
      <c r="AV728" s="29"/>
      <c r="AW728" s="29"/>
      <c r="AX728" s="29"/>
      <c r="AY728" s="29"/>
      <c r="AZ728" s="29"/>
      <c r="BA728" s="29"/>
      <c r="BB728" s="29"/>
      <c r="BC728" s="29"/>
      <c r="BD728" s="29"/>
    </row>
    <row r="729" spans="1:56" ht="14.25" customHeight="1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  <c r="AM729" s="29"/>
      <c r="AN729" s="29"/>
      <c r="AO729" s="29"/>
      <c r="AP729" s="29"/>
      <c r="AQ729" s="29"/>
      <c r="AR729" s="29"/>
      <c r="AS729" s="29"/>
      <c r="AT729" s="29"/>
      <c r="AU729" s="29"/>
      <c r="AV729" s="29"/>
      <c r="AW729" s="29"/>
      <c r="AX729" s="29"/>
      <c r="AY729" s="29"/>
      <c r="AZ729" s="29"/>
      <c r="BA729" s="29"/>
      <c r="BB729" s="29"/>
      <c r="BC729" s="29"/>
      <c r="BD729" s="29"/>
    </row>
    <row r="730" spans="1:56" ht="14.25" customHeight="1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  <c r="AP730" s="29"/>
      <c r="AQ730" s="29"/>
      <c r="AR730" s="29"/>
      <c r="AS730" s="29"/>
      <c r="AT730" s="29"/>
      <c r="AU730" s="29"/>
      <c r="AV730" s="29"/>
      <c r="AW730" s="29"/>
      <c r="AX730" s="29"/>
      <c r="AY730" s="29"/>
      <c r="AZ730" s="29"/>
      <c r="BA730" s="29"/>
      <c r="BB730" s="29"/>
      <c r="BC730" s="29"/>
      <c r="BD730" s="29"/>
    </row>
    <row r="731" spans="1:56" ht="14.25" customHeight="1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  <c r="AO731" s="29"/>
      <c r="AP731" s="29"/>
      <c r="AQ731" s="29"/>
      <c r="AR731" s="29"/>
      <c r="AS731" s="29"/>
      <c r="AT731" s="29"/>
      <c r="AU731" s="29"/>
      <c r="AV731" s="29"/>
      <c r="AW731" s="29"/>
      <c r="AX731" s="29"/>
      <c r="AY731" s="29"/>
      <c r="AZ731" s="29"/>
      <c r="BA731" s="29"/>
      <c r="BB731" s="29"/>
      <c r="BC731" s="29"/>
      <c r="BD731" s="29"/>
    </row>
    <row r="732" spans="1:56" ht="14.25" customHeight="1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  <c r="AO732" s="29"/>
      <c r="AP732" s="29"/>
      <c r="AQ732" s="29"/>
      <c r="AR732" s="29"/>
      <c r="AS732" s="29"/>
      <c r="AT732" s="29"/>
      <c r="AU732" s="29"/>
      <c r="AV732" s="29"/>
      <c r="AW732" s="29"/>
      <c r="AX732" s="29"/>
      <c r="AY732" s="29"/>
      <c r="AZ732" s="29"/>
      <c r="BA732" s="29"/>
      <c r="BB732" s="29"/>
      <c r="BC732" s="29"/>
      <c r="BD732" s="29"/>
    </row>
    <row r="733" spans="1:56" ht="14.25" customHeight="1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  <c r="AM733" s="29"/>
      <c r="AN733" s="29"/>
      <c r="AO733" s="29"/>
      <c r="AP733" s="29"/>
      <c r="AQ733" s="29"/>
      <c r="AR733" s="29"/>
      <c r="AS733" s="29"/>
      <c r="AT733" s="29"/>
      <c r="AU733" s="29"/>
      <c r="AV733" s="29"/>
      <c r="AW733" s="29"/>
      <c r="AX733" s="29"/>
      <c r="AY733" s="29"/>
      <c r="AZ733" s="29"/>
      <c r="BA733" s="29"/>
      <c r="BB733" s="29"/>
      <c r="BC733" s="29"/>
      <c r="BD733" s="29"/>
    </row>
    <row r="734" spans="1:56" ht="14.25" customHeight="1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  <c r="AM734" s="29"/>
      <c r="AN734" s="29"/>
      <c r="AO734" s="29"/>
      <c r="AP734" s="29"/>
      <c r="AQ734" s="29"/>
      <c r="AR734" s="29"/>
      <c r="AS734" s="29"/>
      <c r="AT734" s="29"/>
      <c r="AU734" s="29"/>
      <c r="AV734" s="29"/>
      <c r="AW734" s="29"/>
      <c r="AX734" s="29"/>
      <c r="AY734" s="29"/>
      <c r="AZ734" s="29"/>
      <c r="BA734" s="29"/>
      <c r="BB734" s="29"/>
      <c r="BC734" s="29"/>
      <c r="BD734" s="29"/>
    </row>
    <row r="735" spans="1:56" ht="14.25" customHeight="1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  <c r="AO735" s="29"/>
      <c r="AP735" s="29"/>
      <c r="AQ735" s="29"/>
      <c r="AR735" s="29"/>
      <c r="AS735" s="29"/>
      <c r="AT735" s="29"/>
      <c r="AU735" s="29"/>
      <c r="AV735" s="29"/>
      <c r="AW735" s="29"/>
      <c r="AX735" s="29"/>
      <c r="AY735" s="29"/>
      <c r="AZ735" s="29"/>
      <c r="BA735" s="29"/>
      <c r="BB735" s="29"/>
      <c r="BC735" s="29"/>
      <c r="BD735" s="29"/>
    </row>
    <row r="736" spans="1:56" ht="14.25" customHeight="1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  <c r="AO736" s="29"/>
      <c r="AP736" s="29"/>
      <c r="AQ736" s="29"/>
      <c r="AR736" s="29"/>
      <c r="AS736" s="29"/>
      <c r="AT736" s="29"/>
      <c r="AU736" s="29"/>
      <c r="AV736" s="29"/>
      <c r="AW736" s="29"/>
      <c r="AX736" s="29"/>
      <c r="AY736" s="29"/>
      <c r="AZ736" s="29"/>
      <c r="BA736" s="29"/>
      <c r="BB736" s="29"/>
      <c r="BC736" s="29"/>
      <c r="BD736" s="29"/>
    </row>
    <row r="737" spans="1:56" ht="14.25" customHeight="1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  <c r="AY737" s="29"/>
      <c r="AZ737" s="29"/>
      <c r="BA737" s="29"/>
      <c r="BB737" s="29"/>
      <c r="BC737" s="29"/>
      <c r="BD737" s="29"/>
    </row>
    <row r="738" spans="1:56" ht="14.25" customHeight="1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  <c r="AO738" s="29"/>
      <c r="AP738" s="29"/>
      <c r="AQ738" s="29"/>
      <c r="AR738" s="29"/>
      <c r="AS738" s="29"/>
      <c r="AT738" s="29"/>
      <c r="AU738" s="29"/>
      <c r="AV738" s="29"/>
      <c r="AW738" s="29"/>
      <c r="AX738" s="29"/>
      <c r="AY738" s="29"/>
      <c r="AZ738" s="29"/>
      <c r="BA738" s="29"/>
      <c r="BB738" s="29"/>
      <c r="BC738" s="29"/>
      <c r="BD738" s="29"/>
    </row>
    <row r="739" spans="1:56" ht="14.25" customHeight="1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  <c r="AO739" s="29"/>
      <c r="AP739" s="29"/>
      <c r="AQ739" s="29"/>
      <c r="AR739" s="29"/>
      <c r="AS739" s="29"/>
      <c r="AT739" s="29"/>
      <c r="AU739" s="29"/>
      <c r="AV739" s="29"/>
      <c r="AW739" s="29"/>
      <c r="AX739" s="29"/>
      <c r="AY739" s="29"/>
      <c r="AZ739" s="29"/>
      <c r="BA739" s="29"/>
      <c r="BB739" s="29"/>
      <c r="BC739" s="29"/>
      <c r="BD739" s="29"/>
    </row>
    <row r="740" spans="1:56" ht="14.25" customHeight="1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  <c r="AO740" s="29"/>
      <c r="AP740" s="29"/>
      <c r="AQ740" s="29"/>
      <c r="AR740" s="29"/>
      <c r="AS740" s="29"/>
      <c r="AT740" s="29"/>
      <c r="AU740" s="29"/>
      <c r="AV740" s="29"/>
      <c r="AW740" s="29"/>
      <c r="AX740" s="29"/>
      <c r="AY740" s="29"/>
      <c r="AZ740" s="29"/>
      <c r="BA740" s="29"/>
      <c r="BB740" s="29"/>
      <c r="BC740" s="29"/>
      <c r="BD740" s="29"/>
    </row>
    <row r="741" spans="1:56" ht="14.25" customHeight="1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</row>
    <row r="742" spans="1:56" ht="14.25" customHeight="1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  <c r="AY742" s="29"/>
      <c r="AZ742" s="29"/>
      <c r="BA742" s="29"/>
      <c r="BB742" s="29"/>
      <c r="BC742" s="29"/>
      <c r="BD742" s="29"/>
    </row>
    <row r="743" spans="1:56" ht="14.25" customHeight="1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  <c r="AO743" s="29"/>
      <c r="AP743" s="29"/>
      <c r="AQ743" s="29"/>
      <c r="AR743" s="29"/>
      <c r="AS743" s="29"/>
      <c r="AT743" s="29"/>
      <c r="AU743" s="29"/>
      <c r="AV743" s="29"/>
      <c r="AW743" s="29"/>
      <c r="AX743" s="29"/>
      <c r="AY743" s="29"/>
      <c r="AZ743" s="29"/>
      <c r="BA743" s="29"/>
      <c r="BB743" s="29"/>
      <c r="BC743" s="29"/>
      <c r="BD743" s="29"/>
    </row>
    <row r="744" spans="1:56" ht="14.25" customHeight="1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  <c r="AP744" s="29"/>
      <c r="AQ744" s="29"/>
      <c r="AR744" s="29"/>
      <c r="AS744" s="29"/>
      <c r="AT744" s="29"/>
      <c r="AU744" s="29"/>
      <c r="AV744" s="29"/>
      <c r="AW744" s="29"/>
      <c r="AX744" s="29"/>
      <c r="AY744" s="29"/>
      <c r="AZ744" s="29"/>
      <c r="BA744" s="29"/>
      <c r="BB744" s="29"/>
      <c r="BC744" s="29"/>
      <c r="BD744" s="29"/>
    </row>
    <row r="745" spans="1:56" ht="14.25" customHeight="1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  <c r="AM745" s="29"/>
      <c r="AN745" s="29"/>
      <c r="AO745" s="29"/>
      <c r="AP745" s="29"/>
      <c r="AQ745" s="29"/>
      <c r="AR745" s="29"/>
      <c r="AS745" s="29"/>
      <c r="AT745" s="29"/>
      <c r="AU745" s="29"/>
      <c r="AV745" s="29"/>
      <c r="AW745" s="29"/>
      <c r="AX745" s="29"/>
      <c r="AY745" s="29"/>
      <c r="AZ745" s="29"/>
      <c r="BA745" s="29"/>
      <c r="BB745" s="29"/>
      <c r="BC745" s="29"/>
      <c r="BD745" s="29"/>
    </row>
    <row r="746" spans="1:56" ht="14.25" customHeight="1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29"/>
      <c r="AO746" s="29"/>
      <c r="AP746" s="29"/>
      <c r="AQ746" s="29"/>
      <c r="AR746" s="29"/>
      <c r="AS746" s="29"/>
      <c r="AT746" s="29"/>
      <c r="AU746" s="29"/>
      <c r="AV746" s="29"/>
      <c r="AW746" s="29"/>
      <c r="AX746" s="29"/>
      <c r="AY746" s="29"/>
      <c r="AZ746" s="29"/>
      <c r="BA746" s="29"/>
      <c r="BB746" s="29"/>
      <c r="BC746" s="29"/>
      <c r="BD746" s="29"/>
    </row>
    <row r="747" spans="1:56" ht="14.25" customHeight="1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29"/>
      <c r="AN747" s="29"/>
      <c r="AO747" s="29"/>
      <c r="AP747" s="29"/>
      <c r="AQ747" s="29"/>
      <c r="AR747" s="29"/>
      <c r="AS747" s="29"/>
      <c r="AT747" s="29"/>
      <c r="AU747" s="29"/>
      <c r="AV747" s="29"/>
      <c r="AW747" s="29"/>
      <c r="AX747" s="29"/>
      <c r="AY747" s="29"/>
      <c r="AZ747" s="29"/>
      <c r="BA747" s="29"/>
      <c r="BB747" s="29"/>
      <c r="BC747" s="29"/>
      <c r="BD747" s="29"/>
    </row>
    <row r="748" spans="1:56" ht="14.25" customHeight="1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  <c r="AP748" s="29"/>
      <c r="AQ748" s="29"/>
      <c r="AR748" s="29"/>
      <c r="AS748" s="29"/>
      <c r="AT748" s="29"/>
      <c r="AU748" s="29"/>
      <c r="AV748" s="29"/>
      <c r="AW748" s="29"/>
      <c r="AX748" s="29"/>
      <c r="AY748" s="29"/>
      <c r="AZ748" s="29"/>
      <c r="BA748" s="29"/>
      <c r="BB748" s="29"/>
      <c r="BC748" s="29"/>
      <c r="BD748" s="29"/>
    </row>
    <row r="749" spans="1:56" ht="14.25" customHeight="1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  <c r="AY749" s="29"/>
      <c r="AZ749" s="29"/>
      <c r="BA749" s="29"/>
      <c r="BB749" s="29"/>
      <c r="BC749" s="29"/>
      <c r="BD749" s="29"/>
    </row>
    <row r="750" spans="1:56" ht="14.25" customHeight="1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  <c r="AM750" s="29"/>
      <c r="AN750" s="29"/>
      <c r="AO750" s="29"/>
      <c r="AP750" s="29"/>
      <c r="AQ750" s="29"/>
      <c r="AR750" s="29"/>
      <c r="AS750" s="29"/>
      <c r="AT750" s="29"/>
      <c r="AU750" s="29"/>
      <c r="AV750" s="29"/>
      <c r="AW750" s="29"/>
      <c r="AX750" s="29"/>
      <c r="AY750" s="29"/>
      <c r="AZ750" s="29"/>
      <c r="BA750" s="29"/>
      <c r="BB750" s="29"/>
      <c r="BC750" s="29"/>
      <c r="BD750" s="29"/>
    </row>
    <row r="751" spans="1:56" ht="14.25" customHeight="1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  <c r="AY751" s="29"/>
      <c r="AZ751" s="29"/>
      <c r="BA751" s="29"/>
      <c r="BB751" s="29"/>
      <c r="BC751" s="29"/>
      <c r="BD751" s="29"/>
    </row>
    <row r="752" spans="1:56" ht="14.25" customHeight="1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  <c r="AP752" s="29"/>
      <c r="AQ752" s="29"/>
      <c r="AR752" s="29"/>
      <c r="AS752" s="29"/>
      <c r="AT752" s="29"/>
      <c r="AU752" s="29"/>
      <c r="AV752" s="29"/>
      <c r="AW752" s="29"/>
      <c r="AX752" s="29"/>
      <c r="AY752" s="29"/>
      <c r="AZ752" s="29"/>
      <c r="BA752" s="29"/>
      <c r="BB752" s="29"/>
      <c r="BC752" s="29"/>
      <c r="BD752" s="29"/>
    </row>
    <row r="753" spans="1:56" ht="14.25" customHeight="1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  <c r="AM753" s="29"/>
      <c r="AN753" s="29"/>
      <c r="AO753" s="29"/>
      <c r="AP753" s="29"/>
      <c r="AQ753" s="29"/>
      <c r="AR753" s="29"/>
      <c r="AS753" s="29"/>
      <c r="AT753" s="29"/>
      <c r="AU753" s="29"/>
      <c r="AV753" s="29"/>
      <c r="AW753" s="29"/>
      <c r="AX753" s="29"/>
      <c r="AY753" s="29"/>
      <c r="AZ753" s="29"/>
      <c r="BA753" s="29"/>
      <c r="BB753" s="29"/>
      <c r="BC753" s="29"/>
      <c r="BD753" s="29"/>
    </row>
    <row r="754" spans="1:56" ht="14.25" customHeight="1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  <c r="AO754" s="29"/>
      <c r="AP754" s="29"/>
      <c r="AQ754" s="29"/>
      <c r="AR754" s="29"/>
      <c r="AS754" s="29"/>
      <c r="AT754" s="29"/>
      <c r="AU754" s="29"/>
      <c r="AV754" s="29"/>
      <c r="AW754" s="29"/>
      <c r="AX754" s="29"/>
      <c r="AY754" s="29"/>
      <c r="AZ754" s="29"/>
      <c r="BA754" s="29"/>
      <c r="BB754" s="29"/>
      <c r="BC754" s="29"/>
      <c r="BD754" s="29"/>
    </row>
    <row r="755" spans="1:56" ht="14.25" customHeight="1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29"/>
      <c r="BC755" s="29"/>
      <c r="BD755" s="29"/>
    </row>
    <row r="756" spans="1:56" ht="14.25" customHeight="1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  <c r="AY756" s="29"/>
      <c r="AZ756" s="29"/>
      <c r="BA756" s="29"/>
      <c r="BB756" s="29"/>
      <c r="BC756" s="29"/>
      <c r="BD756" s="29"/>
    </row>
    <row r="757" spans="1:56" ht="14.25" customHeight="1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  <c r="AO757" s="29"/>
      <c r="AP757" s="29"/>
      <c r="AQ757" s="29"/>
      <c r="AR757" s="29"/>
      <c r="AS757" s="29"/>
      <c r="AT757" s="29"/>
      <c r="AU757" s="29"/>
      <c r="AV757" s="29"/>
      <c r="AW757" s="29"/>
      <c r="AX757" s="29"/>
      <c r="AY757" s="29"/>
      <c r="AZ757" s="29"/>
      <c r="BA757" s="29"/>
      <c r="BB757" s="29"/>
      <c r="BC757" s="29"/>
      <c r="BD757" s="29"/>
    </row>
    <row r="758" spans="1:56" ht="14.25" customHeight="1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  <c r="AM758" s="29"/>
      <c r="AN758" s="29"/>
      <c r="AO758" s="29"/>
      <c r="AP758" s="29"/>
      <c r="AQ758" s="29"/>
      <c r="AR758" s="29"/>
      <c r="AS758" s="29"/>
      <c r="AT758" s="29"/>
      <c r="AU758" s="29"/>
      <c r="AV758" s="29"/>
      <c r="AW758" s="29"/>
      <c r="AX758" s="29"/>
      <c r="AY758" s="29"/>
      <c r="AZ758" s="29"/>
      <c r="BA758" s="29"/>
      <c r="BB758" s="29"/>
      <c r="BC758" s="29"/>
      <c r="BD758" s="29"/>
    </row>
    <row r="759" spans="1:56" ht="14.25" customHeight="1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  <c r="AP759" s="29"/>
      <c r="AQ759" s="29"/>
      <c r="AR759" s="29"/>
      <c r="AS759" s="29"/>
      <c r="AT759" s="29"/>
      <c r="AU759" s="29"/>
      <c r="AV759" s="29"/>
      <c r="AW759" s="29"/>
      <c r="AX759" s="29"/>
      <c r="AY759" s="29"/>
      <c r="AZ759" s="29"/>
      <c r="BA759" s="29"/>
      <c r="BB759" s="29"/>
      <c r="BC759" s="29"/>
      <c r="BD759" s="29"/>
    </row>
    <row r="760" spans="1:56" ht="14.25" customHeight="1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  <c r="AP760" s="29"/>
      <c r="AQ760" s="29"/>
      <c r="AR760" s="29"/>
      <c r="AS760" s="29"/>
      <c r="AT760" s="29"/>
      <c r="AU760" s="29"/>
      <c r="AV760" s="29"/>
      <c r="AW760" s="29"/>
      <c r="AX760" s="29"/>
      <c r="AY760" s="29"/>
      <c r="AZ760" s="29"/>
      <c r="BA760" s="29"/>
      <c r="BB760" s="29"/>
      <c r="BC760" s="29"/>
      <c r="BD760" s="29"/>
    </row>
    <row r="761" spans="1:56" ht="14.25" customHeight="1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9"/>
      <c r="BC761" s="29"/>
      <c r="BD761" s="29"/>
    </row>
    <row r="762" spans="1:56" ht="14.25" customHeight="1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  <c r="AR762" s="29"/>
      <c r="AS762" s="29"/>
      <c r="AT762" s="29"/>
      <c r="AU762" s="29"/>
      <c r="AV762" s="29"/>
      <c r="AW762" s="29"/>
      <c r="AX762" s="29"/>
      <c r="AY762" s="29"/>
      <c r="AZ762" s="29"/>
      <c r="BA762" s="29"/>
      <c r="BB762" s="29"/>
      <c r="BC762" s="29"/>
      <c r="BD762" s="29"/>
    </row>
    <row r="763" spans="1:56" ht="14.25" customHeight="1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</row>
    <row r="764" spans="1:56" ht="14.25" customHeight="1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29"/>
      <c r="AT764" s="29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</row>
    <row r="765" spans="1:56" ht="14.25" customHeight="1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  <c r="AM765" s="29"/>
      <c r="AN765" s="29"/>
      <c r="AO765" s="29"/>
      <c r="AP765" s="29"/>
      <c r="AQ765" s="29"/>
      <c r="AR765" s="29"/>
      <c r="AS765" s="29"/>
      <c r="AT765" s="29"/>
      <c r="AU765" s="29"/>
      <c r="AV765" s="29"/>
      <c r="AW765" s="29"/>
      <c r="AX765" s="29"/>
      <c r="AY765" s="29"/>
      <c r="AZ765" s="29"/>
      <c r="BA765" s="29"/>
      <c r="BB765" s="29"/>
      <c r="BC765" s="29"/>
      <c r="BD765" s="29"/>
    </row>
    <row r="766" spans="1:56" ht="14.25" customHeight="1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  <c r="AM766" s="29"/>
      <c r="AN766" s="29"/>
      <c r="AO766" s="29"/>
      <c r="AP766" s="29"/>
      <c r="AQ766" s="29"/>
      <c r="AR766" s="29"/>
      <c r="AS766" s="29"/>
      <c r="AT766" s="29"/>
      <c r="AU766" s="29"/>
      <c r="AV766" s="29"/>
      <c r="AW766" s="29"/>
      <c r="AX766" s="29"/>
      <c r="AY766" s="29"/>
      <c r="AZ766" s="29"/>
      <c r="BA766" s="29"/>
      <c r="BB766" s="29"/>
      <c r="BC766" s="29"/>
      <c r="BD766" s="29"/>
    </row>
    <row r="767" spans="1:56" ht="14.25" customHeight="1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  <c r="AO767" s="29"/>
      <c r="AP767" s="29"/>
      <c r="AQ767" s="29"/>
      <c r="AR767" s="29"/>
      <c r="AS767" s="29"/>
      <c r="AT767" s="29"/>
      <c r="AU767" s="29"/>
      <c r="AV767" s="29"/>
      <c r="AW767" s="29"/>
      <c r="AX767" s="29"/>
      <c r="AY767" s="29"/>
      <c r="AZ767" s="29"/>
      <c r="BA767" s="29"/>
      <c r="BB767" s="29"/>
      <c r="BC767" s="29"/>
      <c r="BD767" s="29"/>
    </row>
    <row r="768" spans="1:56" ht="14.25" customHeight="1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  <c r="AO768" s="29"/>
      <c r="AP768" s="29"/>
      <c r="AQ768" s="29"/>
      <c r="AR768" s="29"/>
      <c r="AS768" s="29"/>
      <c r="AT768" s="29"/>
      <c r="AU768" s="29"/>
      <c r="AV768" s="29"/>
      <c r="AW768" s="29"/>
      <c r="AX768" s="29"/>
      <c r="AY768" s="29"/>
      <c r="AZ768" s="29"/>
      <c r="BA768" s="29"/>
      <c r="BB768" s="29"/>
      <c r="BC768" s="29"/>
      <c r="BD768" s="29"/>
    </row>
    <row r="769" spans="1:56" ht="14.25" customHeight="1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  <c r="AM769" s="29"/>
      <c r="AN769" s="29"/>
      <c r="AO769" s="29"/>
      <c r="AP769" s="29"/>
      <c r="AQ769" s="29"/>
      <c r="AR769" s="29"/>
      <c r="AS769" s="29"/>
      <c r="AT769" s="29"/>
      <c r="AU769" s="29"/>
      <c r="AV769" s="29"/>
      <c r="AW769" s="29"/>
      <c r="AX769" s="29"/>
      <c r="AY769" s="29"/>
      <c r="AZ769" s="29"/>
      <c r="BA769" s="29"/>
      <c r="BB769" s="29"/>
      <c r="BC769" s="29"/>
      <c r="BD769" s="29"/>
    </row>
    <row r="770" spans="1:56" ht="14.25" customHeight="1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  <c r="AM770" s="29"/>
      <c r="AN770" s="29"/>
      <c r="AO770" s="29"/>
      <c r="AP770" s="29"/>
      <c r="AQ770" s="29"/>
      <c r="AR770" s="29"/>
      <c r="AS770" s="29"/>
      <c r="AT770" s="29"/>
      <c r="AU770" s="29"/>
      <c r="AV770" s="29"/>
      <c r="AW770" s="29"/>
      <c r="AX770" s="29"/>
      <c r="AY770" s="29"/>
      <c r="AZ770" s="29"/>
      <c r="BA770" s="29"/>
      <c r="BB770" s="29"/>
      <c r="BC770" s="29"/>
      <c r="BD770" s="29"/>
    </row>
    <row r="771" spans="1:56" ht="14.25" customHeight="1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  <c r="AM771" s="29"/>
      <c r="AN771" s="29"/>
      <c r="AO771" s="29"/>
      <c r="AP771" s="29"/>
      <c r="AQ771" s="29"/>
      <c r="AR771" s="29"/>
      <c r="AS771" s="29"/>
      <c r="AT771" s="29"/>
      <c r="AU771" s="29"/>
      <c r="AV771" s="29"/>
      <c r="AW771" s="29"/>
      <c r="AX771" s="29"/>
      <c r="AY771" s="29"/>
      <c r="AZ771" s="29"/>
      <c r="BA771" s="29"/>
      <c r="BB771" s="29"/>
      <c r="BC771" s="29"/>
      <c r="BD771" s="29"/>
    </row>
    <row r="772" spans="1:56" ht="14.25" customHeight="1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  <c r="AM772" s="29"/>
      <c r="AN772" s="29"/>
      <c r="AO772" s="29"/>
      <c r="AP772" s="29"/>
      <c r="AQ772" s="29"/>
      <c r="AR772" s="29"/>
      <c r="AS772" s="29"/>
      <c r="AT772" s="29"/>
      <c r="AU772" s="29"/>
      <c r="AV772" s="29"/>
      <c r="AW772" s="29"/>
      <c r="AX772" s="29"/>
      <c r="AY772" s="29"/>
      <c r="AZ772" s="29"/>
      <c r="BA772" s="29"/>
      <c r="BB772" s="29"/>
      <c r="BC772" s="29"/>
      <c r="BD772" s="29"/>
    </row>
    <row r="773" spans="1:56" ht="14.25" customHeight="1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  <c r="AO773" s="29"/>
      <c r="AP773" s="29"/>
      <c r="AQ773" s="29"/>
      <c r="AR773" s="29"/>
      <c r="AS773" s="29"/>
      <c r="AT773" s="29"/>
      <c r="AU773" s="29"/>
      <c r="AV773" s="29"/>
      <c r="AW773" s="29"/>
      <c r="AX773" s="29"/>
      <c r="AY773" s="29"/>
      <c r="AZ773" s="29"/>
      <c r="BA773" s="29"/>
      <c r="BB773" s="29"/>
      <c r="BC773" s="29"/>
      <c r="BD773" s="29"/>
    </row>
    <row r="774" spans="1:56" ht="14.25" customHeight="1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  <c r="AO774" s="29"/>
      <c r="AP774" s="29"/>
      <c r="AQ774" s="29"/>
      <c r="AR774" s="29"/>
      <c r="AS774" s="29"/>
      <c r="AT774" s="29"/>
      <c r="AU774" s="29"/>
      <c r="AV774" s="29"/>
      <c r="AW774" s="29"/>
      <c r="AX774" s="29"/>
      <c r="AY774" s="29"/>
      <c r="AZ774" s="29"/>
      <c r="BA774" s="29"/>
      <c r="BB774" s="29"/>
      <c r="BC774" s="29"/>
      <c r="BD774" s="29"/>
    </row>
    <row r="775" spans="1:56" ht="14.25" customHeight="1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  <c r="AO775" s="29"/>
      <c r="AP775" s="29"/>
      <c r="AQ775" s="29"/>
      <c r="AR775" s="29"/>
      <c r="AS775" s="29"/>
      <c r="AT775" s="29"/>
      <c r="AU775" s="29"/>
      <c r="AV775" s="29"/>
      <c r="AW775" s="29"/>
      <c r="AX775" s="29"/>
      <c r="AY775" s="29"/>
      <c r="AZ775" s="29"/>
      <c r="BA775" s="29"/>
      <c r="BB775" s="29"/>
      <c r="BC775" s="29"/>
      <c r="BD775" s="29"/>
    </row>
    <row r="776" spans="1:56" ht="14.25" customHeight="1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  <c r="AO776" s="29"/>
      <c r="AP776" s="29"/>
      <c r="AQ776" s="29"/>
      <c r="AR776" s="29"/>
      <c r="AS776" s="29"/>
      <c r="AT776" s="29"/>
      <c r="AU776" s="29"/>
      <c r="AV776" s="29"/>
      <c r="AW776" s="29"/>
      <c r="AX776" s="29"/>
      <c r="AY776" s="29"/>
      <c r="AZ776" s="29"/>
      <c r="BA776" s="29"/>
      <c r="BB776" s="29"/>
      <c r="BC776" s="29"/>
      <c r="BD776" s="29"/>
    </row>
    <row r="777" spans="1:56" ht="14.25" customHeight="1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  <c r="AO777" s="29"/>
      <c r="AP777" s="29"/>
      <c r="AQ777" s="29"/>
      <c r="AR777" s="29"/>
      <c r="AS777" s="29"/>
      <c r="AT777" s="29"/>
      <c r="AU777" s="29"/>
      <c r="AV777" s="29"/>
      <c r="AW777" s="29"/>
      <c r="AX777" s="29"/>
      <c r="AY777" s="29"/>
      <c r="AZ777" s="29"/>
      <c r="BA777" s="29"/>
      <c r="BB777" s="29"/>
      <c r="BC777" s="29"/>
      <c r="BD777" s="29"/>
    </row>
    <row r="778" spans="1:56" ht="14.25" customHeight="1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  <c r="AO778" s="29"/>
      <c r="AP778" s="29"/>
      <c r="AQ778" s="29"/>
      <c r="AR778" s="29"/>
      <c r="AS778" s="29"/>
      <c r="AT778" s="29"/>
      <c r="AU778" s="29"/>
      <c r="AV778" s="29"/>
      <c r="AW778" s="29"/>
      <c r="AX778" s="29"/>
      <c r="AY778" s="29"/>
      <c r="AZ778" s="29"/>
      <c r="BA778" s="29"/>
      <c r="BB778" s="29"/>
      <c r="BC778" s="29"/>
      <c r="BD778" s="29"/>
    </row>
    <row r="779" spans="1:56" ht="14.25" customHeight="1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  <c r="AO779" s="29"/>
      <c r="AP779" s="29"/>
      <c r="AQ779" s="29"/>
      <c r="AR779" s="29"/>
      <c r="AS779" s="29"/>
      <c r="AT779" s="29"/>
      <c r="AU779" s="29"/>
      <c r="AV779" s="29"/>
      <c r="AW779" s="29"/>
      <c r="AX779" s="29"/>
      <c r="AY779" s="29"/>
      <c r="AZ779" s="29"/>
      <c r="BA779" s="29"/>
      <c r="BB779" s="29"/>
      <c r="BC779" s="29"/>
      <c r="BD779" s="29"/>
    </row>
    <row r="780" spans="1:56" ht="14.25" customHeight="1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  <c r="AO780" s="29"/>
      <c r="AP780" s="29"/>
      <c r="AQ780" s="29"/>
      <c r="AR780" s="29"/>
      <c r="AS780" s="29"/>
      <c r="AT780" s="29"/>
      <c r="AU780" s="29"/>
      <c r="AV780" s="29"/>
      <c r="AW780" s="29"/>
      <c r="AX780" s="29"/>
      <c r="AY780" s="29"/>
      <c r="AZ780" s="29"/>
      <c r="BA780" s="29"/>
      <c r="BB780" s="29"/>
      <c r="BC780" s="29"/>
      <c r="BD780" s="29"/>
    </row>
    <row r="781" spans="1:56" ht="14.25" customHeight="1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  <c r="AM781" s="29"/>
      <c r="AN781" s="29"/>
      <c r="AO781" s="29"/>
      <c r="AP781" s="29"/>
      <c r="AQ781" s="29"/>
      <c r="AR781" s="29"/>
      <c r="AS781" s="29"/>
      <c r="AT781" s="29"/>
      <c r="AU781" s="29"/>
      <c r="AV781" s="29"/>
      <c r="AW781" s="29"/>
      <c r="AX781" s="29"/>
      <c r="AY781" s="29"/>
      <c r="AZ781" s="29"/>
      <c r="BA781" s="29"/>
      <c r="BB781" s="29"/>
      <c r="BC781" s="29"/>
      <c r="BD781" s="29"/>
    </row>
    <row r="782" spans="1:56" ht="14.25" customHeight="1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  <c r="AM782" s="29"/>
      <c r="AN782" s="29"/>
      <c r="AO782" s="29"/>
      <c r="AP782" s="29"/>
      <c r="AQ782" s="29"/>
      <c r="AR782" s="29"/>
      <c r="AS782" s="29"/>
      <c r="AT782" s="29"/>
      <c r="AU782" s="29"/>
      <c r="AV782" s="29"/>
      <c r="AW782" s="29"/>
      <c r="AX782" s="29"/>
      <c r="AY782" s="29"/>
      <c r="AZ782" s="29"/>
      <c r="BA782" s="29"/>
      <c r="BB782" s="29"/>
      <c r="BC782" s="29"/>
      <c r="BD782" s="29"/>
    </row>
    <row r="783" spans="1:56" ht="14.25" customHeight="1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  <c r="AM783" s="29"/>
      <c r="AN783" s="29"/>
      <c r="AO783" s="29"/>
      <c r="AP783" s="29"/>
      <c r="AQ783" s="29"/>
      <c r="AR783" s="29"/>
      <c r="AS783" s="29"/>
      <c r="AT783" s="29"/>
      <c r="AU783" s="29"/>
      <c r="AV783" s="29"/>
      <c r="AW783" s="29"/>
      <c r="AX783" s="29"/>
      <c r="AY783" s="29"/>
      <c r="AZ783" s="29"/>
      <c r="BA783" s="29"/>
      <c r="BB783" s="29"/>
      <c r="BC783" s="29"/>
      <c r="BD783" s="29"/>
    </row>
    <row r="784" spans="1:56" ht="14.25" customHeight="1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  <c r="AM784" s="29"/>
      <c r="AN784" s="29"/>
      <c r="AO784" s="29"/>
      <c r="AP784" s="29"/>
      <c r="AQ784" s="29"/>
      <c r="AR784" s="29"/>
      <c r="AS784" s="29"/>
      <c r="AT784" s="29"/>
      <c r="AU784" s="29"/>
      <c r="AV784" s="29"/>
      <c r="AW784" s="29"/>
      <c r="AX784" s="29"/>
      <c r="AY784" s="29"/>
      <c r="AZ784" s="29"/>
      <c r="BA784" s="29"/>
      <c r="BB784" s="29"/>
      <c r="BC784" s="29"/>
      <c r="BD784" s="29"/>
    </row>
    <row r="785" spans="1:56" ht="14.25" customHeight="1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  <c r="AO785" s="29"/>
      <c r="AP785" s="29"/>
      <c r="AQ785" s="29"/>
      <c r="AR785" s="29"/>
      <c r="AS785" s="29"/>
      <c r="AT785" s="29"/>
      <c r="AU785" s="29"/>
      <c r="AV785" s="29"/>
      <c r="AW785" s="29"/>
      <c r="AX785" s="29"/>
      <c r="AY785" s="29"/>
      <c r="AZ785" s="29"/>
      <c r="BA785" s="29"/>
      <c r="BB785" s="29"/>
      <c r="BC785" s="29"/>
      <c r="BD785" s="29"/>
    </row>
    <row r="786" spans="1:56" ht="14.25" customHeight="1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  <c r="AP786" s="29"/>
      <c r="AQ786" s="29"/>
      <c r="AR786" s="29"/>
      <c r="AS786" s="29"/>
      <c r="AT786" s="29"/>
      <c r="AU786" s="29"/>
      <c r="AV786" s="29"/>
      <c r="AW786" s="29"/>
      <c r="AX786" s="29"/>
      <c r="AY786" s="29"/>
      <c r="AZ786" s="29"/>
      <c r="BA786" s="29"/>
      <c r="BB786" s="29"/>
      <c r="BC786" s="29"/>
      <c r="BD786" s="29"/>
    </row>
    <row r="787" spans="1:56" ht="14.25" customHeight="1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  <c r="AM787" s="29"/>
      <c r="AN787" s="29"/>
      <c r="AO787" s="29"/>
      <c r="AP787" s="29"/>
      <c r="AQ787" s="29"/>
      <c r="AR787" s="29"/>
      <c r="AS787" s="29"/>
      <c r="AT787" s="29"/>
      <c r="AU787" s="29"/>
      <c r="AV787" s="29"/>
      <c r="AW787" s="29"/>
      <c r="AX787" s="29"/>
      <c r="AY787" s="29"/>
      <c r="AZ787" s="29"/>
      <c r="BA787" s="29"/>
      <c r="BB787" s="29"/>
      <c r="BC787" s="29"/>
      <c r="BD787" s="29"/>
    </row>
    <row r="788" spans="1:56" ht="14.25" customHeight="1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  <c r="AM788" s="29"/>
      <c r="AN788" s="29"/>
      <c r="AO788" s="29"/>
      <c r="AP788" s="29"/>
      <c r="AQ788" s="29"/>
      <c r="AR788" s="29"/>
      <c r="AS788" s="29"/>
      <c r="AT788" s="29"/>
      <c r="AU788" s="29"/>
      <c r="AV788" s="29"/>
      <c r="AW788" s="29"/>
      <c r="AX788" s="29"/>
      <c r="AY788" s="29"/>
      <c r="AZ788" s="29"/>
      <c r="BA788" s="29"/>
      <c r="BB788" s="29"/>
      <c r="BC788" s="29"/>
      <c r="BD788" s="29"/>
    </row>
    <row r="789" spans="1:56" ht="14.25" customHeight="1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  <c r="AM789" s="29"/>
      <c r="AN789" s="29"/>
      <c r="AO789" s="29"/>
      <c r="AP789" s="29"/>
      <c r="AQ789" s="29"/>
      <c r="AR789" s="29"/>
      <c r="AS789" s="29"/>
      <c r="AT789" s="29"/>
      <c r="AU789" s="29"/>
      <c r="AV789" s="29"/>
      <c r="AW789" s="29"/>
      <c r="AX789" s="29"/>
      <c r="AY789" s="29"/>
      <c r="AZ789" s="29"/>
      <c r="BA789" s="29"/>
      <c r="BB789" s="29"/>
      <c r="BC789" s="29"/>
      <c r="BD789" s="29"/>
    </row>
    <row r="790" spans="1:56" ht="14.25" customHeight="1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  <c r="AM790" s="29"/>
      <c r="AN790" s="29"/>
      <c r="AO790" s="29"/>
      <c r="AP790" s="29"/>
      <c r="AQ790" s="29"/>
      <c r="AR790" s="29"/>
      <c r="AS790" s="29"/>
      <c r="AT790" s="29"/>
      <c r="AU790" s="29"/>
      <c r="AV790" s="29"/>
      <c r="AW790" s="29"/>
      <c r="AX790" s="29"/>
      <c r="AY790" s="29"/>
      <c r="AZ790" s="29"/>
      <c r="BA790" s="29"/>
      <c r="BB790" s="29"/>
      <c r="BC790" s="29"/>
      <c r="BD790" s="29"/>
    </row>
    <row r="791" spans="1:56" ht="14.25" customHeight="1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  <c r="AO791" s="29"/>
      <c r="AP791" s="29"/>
      <c r="AQ791" s="29"/>
      <c r="AR791" s="29"/>
      <c r="AS791" s="29"/>
      <c r="AT791" s="29"/>
      <c r="AU791" s="29"/>
      <c r="AV791" s="29"/>
      <c r="AW791" s="29"/>
      <c r="AX791" s="29"/>
      <c r="AY791" s="29"/>
      <c r="AZ791" s="29"/>
      <c r="BA791" s="29"/>
      <c r="BB791" s="29"/>
      <c r="BC791" s="29"/>
      <c r="BD791" s="29"/>
    </row>
    <row r="792" spans="1:56" ht="14.25" customHeight="1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  <c r="AP792" s="29"/>
      <c r="AQ792" s="29"/>
      <c r="AR792" s="29"/>
      <c r="AS792" s="29"/>
      <c r="AT792" s="29"/>
      <c r="AU792" s="29"/>
      <c r="AV792" s="29"/>
      <c r="AW792" s="29"/>
      <c r="AX792" s="29"/>
      <c r="AY792" s="29"/>
      <c r="AZ792" s="29"/>
      <c r="BA792" s="29"/>
      <c r="BB792" s="29"/>
      <c r="BC792" s="29"/>
      <c r="BD792" s="29"/>
    </row>
    <row r="793" spans="1:56" ht="14.25" customHeight="1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  <c r="AM793" s="29"/>
      <c r="AN793" s="29"/>
      <c r="AO793" s="29"/>
      <c r="AP793" s="29"/>
      <c r="AQ793" s="29"/>
      <c r="AR793" s="29"/>
      <c r="AS793" s="29"/>
      <c r="AT793" s="29"/>
      <c r="AU793" s="29"/>
      <c r="AV793" s="29"/>
      <c r="AW793" s="29"/>
      <c r="AX793" s="29"/>
      <c r="AY793" s="29"/>
      <c r="AZ793" s="29"/>
      <c r="BA793" s="29"/>
      <c r="BB793" s="29"/>
      <c r="BC793" s="29"/>
      <c r="BD793" s="29"/>
    </row>
    <row r="794" spans="1:56" ht="14.25" customHeight="1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/>
      <c r="AR794" s="29"/>
      <c r="AS794" s="29"/>
      <c r="AT794" s="29"/>
      <c r="AU794" s="29"/>
      <c r="AV794" s="29"/>
      <c r="AW794" s="29"/>
      <c r="AX794" s="29"/>
      <c r="AY794" s="29"/>
      <c r="AZ794" s="29"/>
      <c r="BA794" s="29"/>
      <c r="BB794" s="29"/>
      <c r="BC794" s="29"/>
      <c r="BD794" s="29"/>
    </row>
    <row r="795" spans="1:56" ht="14.25" customHeight="1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  <c r="AM795" s="29"/>
      <c r="AN795" s="29"/>
      <c r="AO795" s="29"/>
      <c r="AP795" s="29"/>
      <c r="AQ795" s="29"/>
      <c r="AR795" s="29"/>
      <c r="AS795" s="29"/>
      <c r="AT795" s="29"/>
      <c r="AU795" s="29"/>
      <c r="AV795" s="29"/>
      <c r="AW795" s="29"/>
      <c r="AX795" s="29"/>
      <c r="AY795" s="29"/>
      <c r="AZ795" s="29"/>
      <c r="BA795" s="29"/>
      <c r="BB795" s="29"/>
      <c r="BC795" s="29"/>
      <c r="BD795" s="29"/>
    </row>
    <row r="796" spans="1:56" ht="14.25" customHeight="1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  <c r="AM796" s="29"/>
      <c r="AN796" s="29"/>
      <c r="AO796" s="29"/>
      <c r="AP796" s="29"/>
      <c r="AQ796" s="29"/>
      <c r="AR796" s="29"/>
      <c r="AS796" s="29"/>
      <c r="AT796" s="29"/>
      <c r="AU796" s="29"/>
      <c r="AV796" s="29"/>
      <c r="AW796" s="29"/>
      <c r="AX796" s="29"/>
      <c r="AY796" s="29"/>
      <c r="AZ796" s="29"/>
      <c r="BA796" s="29"/>
      <c r="BB796" s="29"/>
      <c r="BC796" s="29"/>
      <c r="BD796" s="29"/>
    </row>
    <row r="797" spans="1:56" ht="14.25" customHeight="1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  <c r="AO797" s="29"/>
      <c r="AP797" s="29"/>
      <c r="AQ797" s="29"/>
      <c r="AR797" s="29"/>
      <c r="AS797" s="29"/>
      <c r="AT797" s="29"/>
      <c r="AU797" s="29"/>
      <c r="AV797" s="29"/>
      <c r="AW797" s="29"/>
      <c r="AX797" s="29"/>
      <c r="AY797" s="29"/>
      <c r="AZ797" s="29"/>
      <c r="BA797" s="29"/>
      <c r="BB797" s="29"/>
      <c r="BC797" s="29"/>
      <c r="BD797" s="29"/>
    </row>
    <row r="798" spans="1:56" ht="14.25" customHeight="1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  <c r="AM798" s="29"/>
      <c r="AN798" s="29"/>
      <c r="AO798" s="29"/>
      <c r="AP798" s="29"/>
      <c r="AQ798" s="29"/>
      <c r="AR798" s="29"/>
      <c r="AS798" s="29"/>
      <c r="AT798" s="29"/>
      <c r="AU798" s="29"/>
      <c r="AV798" s="29"/>
      <c r="AW798" s="29"/>
      <c r="AX798" s="29"/>
      <c r="AY798" s="29"/>
      <c r="AZ798" s="29"/>
      <c r="BA798" s="29"/>
      <c r="BB798" s="29"/>
      <c r="BC798" s="29"/>
      <c r="BD798" s="29"/>
    </row>
    <row r="799" spans="1:56" ht="14.25" customHeight="1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  <c r="AO799" s="29"/>
      <c r="AP799" s="29"/>
      <c r="AQ799" s="29"/>
      <c r="AR799" s="29"/>
      <c r="AS799" s="29"/>
      <c r="AT799" s="29"/>
      <c r="AU799" s="29"/>
      <c r="AV799" s="29"/>
      <c r="AW799" s="29"/>
      <c r="AX799" s="29"/>
      <c r="AY799" s="29"/>
      <c r="AZ799" s="29"/>
      <c r="BA799" s="29"/>
      <c r="BB799" s="29"/>
      <c r="BC799" s="29"/>
      <c r="BD799" s="29"/>
    </row>
    <row r="800" spans="1:56" ht="14.25" customHeight="1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29"/>
      <c r="AS800" s="29"/>
      <c r="AT800" s="29"/>
      <c r="AU800" s="29"/>
      <c r="AV800" s="29"/>
      <c r="AW800" s="29"/>
      <c r="AX800" s="29"/>
      <c r="AY800" s="29"/>
      <c r="AZ800" s="29"/>
      <c r="BA800" s="29"/>
      <c r="BB800" s="29"/>
      <c r="BC800" s="29"/>
      <c r="BD800" s="29"/>
    </row>
    <row r="801" spans="1:56" ht="14.25" customHeight="1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  <c r="AO801" s="29"/>
      <c r="AP801" s="29"/>
      <c r="AQ801" s="29"/>
      <c r="AR801" s="29"/>
      <c r="AS801" s="29"/>
      <c r="AT801" s="29"/>
      <c r="AU801" s="29"/>
      <c r="AV801" s="29"/>
      <c r="AW801" s="29"/>
      <c r="AX801" s="29"/>
      <c r="AY801" s="29"/>
      <c r="AZ801" s="29"/>
      <c r="BA801" s="29"/>
      <c r="BB801" s="29"/>
      <c r="BC801" s="29"/>
      <c r="BD801" s="29"/>
    </row>
    <row r="802" spans="1:56" ht="14.25" customHeight="1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  <c r="AM802" s="29"/>
      <c r="AN802" s="29"/>
      <c r="AO802" s="29"/>
      <c r="AP802" s="29"/>
      <c r="AQ802" s="29"/>
      <c r="AR802" s="29"/>
      <c r="AS802" s="29"/>
      <c r="AT802" s="29"/>
      <c r="AU802" s="29"/>
      <c r="AV802" s="29"/>
      <c r="AW802" s="29"/>
      <c r="AX802" s="29"/>
      <c r="AY802" s="29"/>
      <c r="AZ802" s="29"/>
      <c r="BA802" s="29"/>
      <c r="BB802" s="29"/>
      <c r="BC802" s="29"/>
      <c r="BD802" s="29"/>
    </row>
    <row r="803" spans="1:56" ht="14.25" customHeight="1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  <c r="AO803" s="29"/>
      <c r="AP803" s="29"/>
      <c r="AQ803" s="29"/>
      <c r="AR803" s="29"/>
      <c r="AS803" s="29"/>
      <c r="AT803" s="29"/>
      <c r="AU803" s="29"/>
      <c r="AV803" s="29"/>
      <c r="AW803" s="29"/>
      <c r="AX803" s="29"/>
      <c r="AY803" s="29"/>
      <c r="AZ803" s="29"/>
      <c r="BA803" s="29"/>
      <c r="BB803" s="29"/>
      <c r="BC803" s="29"/>
      <c r="BD803" s="29"/>
    </row>
    <row r="804" spans="1:56" ht="14.25" customHeight="1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  <c r="AM804" s="29"/>
      <c r="AN804" s="29"/>
      <c r="AO804" s="29"/>
      <c r="AP804" s="29"/>
      <c r="AQ804" s="29"/>
      <c r="AR804" s="29"/>
      <c r="AS804" s="29"/>
      <c r="AT804" s="29"/>
      <c r="AU804" s="29"/>
      <c r="AV804" s="29"/>
      <c r="AW804" s="29"/>
      <c r="AX804" s="29"/>
      <c r="AY804" s="29"/>
      <c r="AZ804" s="29"/>
      <c r="BA804" s="29"/>
      <c r="BB804" s="29"/>
      <c r="BC804" s="29"/>
      <c r="BD804" s="29"/>
    </row>
    <row r="805" spans="1:56" ht="14.25" customHeight="1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  <c r="AM805" s="29"/>
      <c r="AN805" s="29"/>
      <c r="AO805" s="29"/>
      <c r="AP805" s="29"/>
      <c r="AQ805" s="29"/>
      <c r="AR805" s="29"/>
      <c r="AS805" s="29"/>
      <c r="AT805" s="29"/>
      <c r="AU805" s="29"/>
      <c r="AV805" s="29"/>
      <c r="AW805" s="29"/>
      <c r="AX805" s="29"/>
      <c r="AY805" s="29"/>
      <c r="AZ805" s="29"/>
      <c r="BA805" s="29"/>
      <c r="BB805" s="29"/>
      <c r="BC805" s="29"/>
      <c r="BD805" s="29"/>
    </row>
    <row r="806" spans="1:56" ht="14.25" customHeight="1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  <c r="AM806" s="29"/>
      <c r="AN806" s="29"/>
      <c r="AO806" s="29"/>
      <c r="AP806" s="29"/>
      <c r="AQ806" s="29"/>
      <c r="AR806" s="29"/>
      <c r="AS806" s="29"/>
      <c r="AT806" s="29"/>
      <c r="AU806" s="29"/>
      <c r="AV806" s="29"/>
      <c r="AW806" s="29"/>
      <c r="AX806" s="29"/>
      <c r="AY806" s="29"/>
      <c r="AZ806" s="29"/>
      <c r="BA806" s="29"/>
      <c r="BB806" s="29"/>
      <c r="BC806" s="29"/>
      <c r="BD806" s="29"/>
    </row>
    <row r="807" spans="1:56" ht="14.25" customHeight="1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  <c r="AM807" s="29"/>
      <c r="AN807" s="29"/>
      <c r="AO807" s="29"/>
      <c r="AP807" s="29"/>
      <c r="AQ807" s="29"/>
      <c r="AR807" s="29"/>
      <c r="AS807" s="29"/>
      <c r="AT807" s="29"/>
      <c r="AU807" s="29"/>
      <c r="AV807" s="29"/>
      <c r="AW807" s="29"/>
      <c r="AX807" s="29"/>
      <c r="AY807" s="29"/>
      <c r="AZ807" s="29"/>
      <c r="BA807" s="29"/>
      <c r="BB807" s="29"/>
      <c r="BC807" s="29"/>
      <c r="BD807" s="29"/>
    </row>
    <row r="808" spans="1:56" ht="14.25" customHeight="1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  <c r="AM808" s="29"/>
      <c r="AN808" s="29"/>
      <c r="AO808" s="29"/>
      <c r="AP808" s="29"/>
      <c r="AQ808" s="29"/>
      <c r="AR808" s="29"/>
      <c r="AS808" s="29"/>
      <c r="AT808" s="29"/>
      <c r="AU808" s="29"/>
      <c r="AV808" s="29"/>
      <c r="AW808" s="29"/>
      <c r="AX808" s="29"/>
      <c r="AY808" s="29"/>
      <c r="AZ808" s="29"/>
      <c r="BA808" s="29"/>
      <c r="BB808" s="29"/>
      <c r="BC808" s="29"/>
      <c r="BD808" s="29"/>
    </row>
    <row r="809" spans="1:56" ht="14.25" customHeight="1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  <c r="AP809" s="29"/>
      <c r="AQ809" s="29"/>
      <c r="AR809" s="29"/>
      <c r="AS809" s="29"/>
      <c r="AT809" s="29"/>
      <c r="AU809" s="29"/>
      <c r="AV809" s="29"/>
      <c r="AW809" s="29"/>
      <c r="AX809" s="29"/>
      <c r="AY809" s="29"/>
      <c r="AZ809" s="29"/>
      <c r="BA809" s="29"/>
      <c r="BB809" s="29"/>
      <c r="BC809" s="29"/>
      <c r="BD809" s="29"/>
    </row>
    <row r="810" spans="1:56" ht="14.25" customHeight="1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  <c r="AR810" s="29"/>
      <c r="AS810" s="29"/>
      <c r="AT810" s="29"/>
      <c r="AU810" s="29"/>
      <c r="AV810" s="29"/>
      <c r="AW810" s="29"/>
      <c r="AX810" s="29"/>
      <c r="AY810" s="29"/>
      <c r="AZ810" s="29"/>
      <c r="BA810" s="29"/>
      <c r="BB810" s="29"/>
      <c r="BC810" s="29"/>
      <c r="BD810" s="29"/>
    </row>
    <row r="811" spans="1:56" ht="14.25" customHeight="1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  <c r="AO811" s="29"/>
      <c r="AP811" s="29"/>
      <c r="AQ811" s="29"/>
      <c r="AR811" s="29"/>
      <c r="AS811" s="29"/>
      <c r="AT811" s="29"/>
      <c r="AU811" s="29"/>
      <c r="AV811" s="29"/>
      <c r="AW811" s="29"/>
      <c r="AX811" s="29"/>
      <c r="AY811" s="29"/>
      <c r="AZ811" s="29"/>
      <c r="BA811" s="29"/>
      <c r="BB811" s="29"/>
      <c r="BC811" s="29"/>
      <c r="BD811" s="29"/>
    </row>
    <row r="812" spans="1:56" ht="14.25" customHeight="1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  <c r="AP812" s="29"/>
      <c r="AQ812" s="29"/>
      <c r="AR812" s="29"/>
      <c r="AS812" s="29"/>
      <c r="AT812" s="29"/>
      <c r="AU812" s="29"/>
      <c r="AV812" s="29"/>
      <c r="AW812" s="29"/>
      <c r="AX812" s="29"/>
      <c r="AY812" s="29"/>
      <c r="AZ812" s="29"/>
      <c r="BA812" s="29"/>
      <c r="BB812" s="29"/>
      <c r="BC812" s="29"/>
      <c r="BD812" s="29"/>
    </row>
    <row r="813" spans="1:56" ht="14.25" customHeight="1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  <c r="AM813" s="29"/>
      <c r="AN813" s="29"/>
      <c r="AO813" s="29"/>
      <c r="AP813" s="29"/>
      <c r="AQ813" s="29"/>
      <c r="AR813" s="29"/>
      <c r="AS813" s="29"/>
      <c r="AT813" s="29"/>
      <c r="AU813" s="29"/>
      <c r="AV813" s="29"/>
      <c r="AW813" s="29"/>
      <c r="AX813" s="29"/>
      <c r="AY813" s="29"/>
      <c r="AZ813" s="29"/>
      <c r="BA813" s="29"/>
      <c r="BB813" s="29"/>
      <c r="BC813" s="29"/>
      <c r="BD813" s="29"/>
    </row>
    <row r="814" spans="1:56" ht="14.25" customHeight="1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  <c r="AM814" s="29"/>
      <c r="AN814" s="29"/>
      <c r="AO814" s="29"/>
      <c r="AP814" s="29"/>
      <c r="AQ814" s="29"/>
      <c r="AR814" s="29"/>
      <c r="AS814" s="29"/>
      <c r="AT814" s="29"/>
      <c r="AU814" s="29"/>
      <c r="AV814" s="29"/>
      <c r="AW814" s="29"/>
      <c r="AX814" s="29"/>
      <c r="AY814" s="29"/>
      <c r="AZ814" s="29"/>
      <c r="BA814" s="29"/>
      <c r="BB814" s="29"/>
      <c r="BC814" s="29"/>
      <c r="BD814" s="29"/>
    </row>
    <row r="815" spans="1:56" ht="14.25" customHeight="1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  <c r="AY815" s="29"/>
      <c r="AZ815" s="29"/>
      <c r="BA815" s="29"/>
      <c r="BB815" s="29"/>
      <c r="BC815" s="29"/>
      <c r="BD815" s="29"/>
    </row>
    <row r="816" spans="1:56" ht="14.25" customHeight="1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  <c r="AP816" s="29"/>
      <c r="AQ816" s="29"/>
      <c r="AR816" s="29"/>
      <c r="AS816" s="29"/>
      <c r="AT816" s="29"/>
      <c r="AU816" s="29"/>
      <c r="AV816" s="29"/>
      <c r="AW816" s="29"/>
      <c r="AX816" s="29"/>
      <c r="AY816" s="29"/>
      <c r="AZ816" s="29"/>
      <c r="BA816" s="29"/>
      <c r="BB816" s="29"/>
      <c r="BC816" s="29"/>
      <c r="BD816" s="29"/>
    </row>
    <row r="817" spans="1:56" ht="14.25" customHeight="1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  <c r="AM817" s="29"/>
      <c r="AN817" s="29"/>
      <c r="AO817" s="29"/>
      <c r="AP817" s="29"/>
      <c r="AQ817" s="29"/>
      <c r="AR817" s="29"/>
      <c r="AS817" s="29"/>
      <c r="AT817" s="29"/>
      <c r="AU817" s="29"/>
      <c r="AV817" s="29"/>
      <c r="AW817" s="29"/>
      <c r="AX817" s="29"/>
      <c r="AY817" s="29"/>
      <c r="AZ817" s="29"/>
      <c r="BA817" s="29"/>
      <c r="BB817" s="29"/>
      <c r="BC817" s="29"/>
      <c r="BD817" s="29"/>
    </row>
    <row r="818" spans="1:56" ht="14.25" customHeight="1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  <c r="AM818" s="29"/>
      <c r="AN818" s="29"/>
      <c r="AO818" s="29"/>
      <c r="AP818" s="29"/>
      <c r="AQ818" s="29"/>
      <c r="AR818" s="29"/>
      <c r="AS818" s="29"/>
      <c r="AT818" s="29"/>
      <c r="AU818" s="29"/>
      <c r="AV818" s="29"/>
      <c r="AW818" s="29"/>
      <c r="AX818" s="29"/>
      <c r="AY818" s="29"/>
      <c r="AZ818" s="29"/>
      <c r="BA818" s="29"/>
      <c r="BB818" s="29"/>
      <c r="BC818" s="29"/>
      <c r="BD818" s="29"/>
    </row>
    <row r="819" spans="1:56" ht="14.25" customHeight="1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  <c r="AM819" s="29"/>
      <c r="AN819" s="29"/>
      <c r="AO819" s="29"/>
      <c r="AP819" s="29"/>
      <c r="AQ819" s="29"/>
      <c r="AR819" s="29"/>
      <c r="AS819" s="29"/>
      <c r="AT819" s="29"/>
      <c r="AU819" s="29"/>
      <c r="AV819" s="29"/>
      <c r="AW819" s="29"/>
      <c r="AX819" s="29"/>
      <c r="AY819" s="29"/>
      <c r="AZ819" s="29"/>
      <c r="BA819" s="29"/>
      <c r="BB819" s="29"/>
      <c r="BC819" s="29"/>
      <c r="BD819" s="29"/>
    </row>
    <row r="820" spans="1:56" ht="14.25" customHeight="1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  <c r="AO820" s="29"/>
      <c r="AP820" s="29"/>
      <c r="AQ820" s="29"/>
      <c r="AR820" s="29"/>
      <c r="AS820" s="29"/>
      <c r="AT820" s="29"/>
      <c r="AU820" s="29"/>
      <c r="AV820" s="29"/>
      <c r="AW820" s="29"/>
      <c r="AX820" s="29"/>
      <c r="AY820" s="29"/>
      <c r="AZ820" s="29"/>
      <c r="BA820" s="29"/>
      <c r="BB820" s="29"/>
      <c r="BC820" s="29"/>
      <c r="BD820" s="29"/>
    </row>
    <row r="821" spans="1:56" ht="14.25" customHeight="1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  <c r="AM821" s="29"/>
      <c r="AN821" s="29"/>
      <c r="AO821" s="29"/>
      <c r="AP821" s="29"/>
      <c r="AQ821" s="29"/>
      <c r="AR821" s="29"/>
      <c r="AS821" s="29"/>
      <c r="AT821" s="29"/>
      <c r="AU821" s="29"/>
      <c r="AV821" s="29"/>
      <c r="AW821" s="29"/>
      <c r="AX821" s="29"/>
      <c r="AY821" s="29"/>
      <c r="AZ821" s="29"/>
      <c r="BA821" s="29"/>
      <c r="BB821" s="29"/>
      <c r="BC821" s="29"/>
      <c r="BD821" s="29"/>
    </row>
    <row r="822" spans="1:56" ht="14.25" customHeight="1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  <c r="AM822" s="29"/>
      <c r="AN822" s="29"/>
      <c r="AO822" s="29"/>
      <c r="AP822" s="29"/>
      <c r="AQ822" s="29"/>
      <c r="AR822" s="29"/>
      <c r="AS822" s="29"/>
      <c r="AT822" s="29"/>
      <c r="AU822" s="29"/>
      <c r="AV822" s="29"/>
      <c r="AW822" s="29"/>
      <c r="AX822" s="29"/>
      <c r="AY822" s="29"/>
      <c r="AZ822" s="29"/>
      <c r="BA822" s="29"/>
      <c r="BB822" s="29"/>
      <c r="BC822" s="29"/>
      <c r="BD822" s="29"/>
    </row>
    <row r="823" spans="1:56" ht="14.25" customHeight="1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  <c r="AM823" s="29"/>
      <c r="AN823" s="29"/>
      <c r="AO823" s="29"/>
      <c r="AP823" s="29"/>
      <c r="AQ823" s="29"/>
      <c r="AR823" s="29"/>
      <c r="AS823" s="29"/>
      <c r="AT823" s="29"/>
      <c r="AU823" s="29"/>
      <c r="AV823" s="29"/>
      <c r="AW823" s="29"/>
      <c r="AX823" s="29"/>
      <c r="AY823" s="29"/>
      <c r="AZ823" s="29"/>
      <c r="BA823" s="29"/>
      <c r="BB823" s="29"/>
      <c r="BC823" s="29"/>
      <c r="BD823" s="29"/>
    </row>
    <row r="824" spans="1:56" ht="14.25" customHeight="1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  <c r="AP824" s="29"/>
      <c r="AQ824" s="29"/>
      <c r="AR824" s="29"/>
      <c r="AS824" s="29"/>
      <c r="AT824" s="29"/>
      <c r="AU824" s="29"/>
      <c r="AV824" s="29"/>
      <c r="AW824" s="29"/>
      <c r="AX824" s="29"/>
      <c r="AY824" s="29"/>
      <c r="AZ824" s="29"/>
      <c r="BA824" s="29"/>
      <c r="BB824" s="29"/>
      <c r="BC824" s="29"/>
      <c r="BD824" s="29"/>
    </row>
    <row r="825" spans="1:56" ht="14.25" customHeight="1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  <c r="AY825" s="29"/>
      <c r="AZ825" s="29"/>
      <c r="BA825" s="29"/>
      <c r="BB825" s="29"/>
      <c r="BC825" s="29"/>
      <c r="BD825" s="29"/>
    </row>
    <row r="826" spans="1:56" ht="14.25" customHeight="1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  <c r="AM826" s="29"/>
      <c r="AN826" s="29"/>
      <c r="AO826" s="29"/>
      <c r="AP826" s="29"/>
      <c r="AQ826" s="29"/>
      <c r="AR826" s="29"/>
      <c r="AS826" s="29"/>
      <c r="AT826" s="29"/>
      <c r="AU826" s="29"/>
      <c r="AV826" s="29"/>
      <c r="AW826" s="29"/>
      <c r="AX826" s="29"/>
      <c r="AY826" s="29"/>
      <c r="AZ826" s="29"/>
      <c r="BA826" s="29"/>
      <c r="BB826" s="29"/>
      <c r="BC826" s="29"/>
      <c r="BD826" s="29"/>
    </row>
    <row r="827" spans="1:56" ht="14.25" customHeight="1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  <c r="AP827" s="29"/>
      <c r="AQ827" s="29"/>
      <c r="AR827" s="29"/>
      <c r="AS827" s="29"/>
      <c r="AT827" s="29"/>
      <c r="AU827" s="29"/>
      <c r="AV827" s="29"/>
      <c r="AW827" s="29"/>
      <c r="AX827" s="29"/>
      <c r="AY827" s="29"/>
      <c r="AZ827" s="29"/>
      <c r="BA827" s="29"/>
      <c r="BB827" s="29"/>
      <c r="BC827" s="29"/>
      <c r="BD827" s="29"/>
    </row>
    <row r="828" spans="1:56" ht="14.25" customHeight="1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  <c r="AM828" s="29"/>
      <c r="AN828" s="29"/>
      <c r="AO828" s="29"/>
      <c r="AP828" s="29"/>
      <c r="AQ828" s="29"/>
      <c r="AR828" s="29"/>
      <c r="AS828" s="29"/>
      <c r="AT828" s="29"/>
      <c r="AU828" s="29"/>
      <c r="AV828" s="29"/>
      <c r="AW828" s="29"/>
      <c r="AX828" s="29"/>
      <c r="AY828" s="29"/>
      <c r="AZ828" s="29"/>
      <c r="BA828" s="29"/>
      <c r="BB828" s="29"/>
      <c r="BC828" s="29"/>
      <c r="BD828" s="29"/>
    </row>
    <row r="829" spans="1:56" ht="14.25" customHeight="1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  <c r="AM829" s="29"/>
      <c r="AN829" s="29"/>
      <c r="AO829" s="29"/>
      <c r="AP829" s="29"/>
      <c r="AQ829" s="29"/>
      <c r="AR829" s="29"/>
      <c r="AS829" s="29"/>
      <c r="AT829" s="29"/>
      <c r="AU829" s="29"/>
      <c r="AV829" s="29"/>
      <c r="AW829" s="29"/>
      <c r="AX829" s="29"/>
      <c r="AY829" s="29"/>
      <c r="AZ829" s="29"/>
      <c r="BA829" s="29"/>
      <c r="BB829" s="29"/>
      <c r="BC829" s="29"/>
      <c r="BD829" s="29"/>
    </row>
    <row r="830" spans="1:56" ht="14.25" customHeight="1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  <c r="AM830" s="29"/>
      <c r="AN830" s="29"/>
      <c r="AO830" s="29"/>
      <c r="AP830" s="29"/>
      <c r="AQ830" s="29"/>
      <c r="AR830" s="29"/>
      <c r="AS830" s="29"/>
      <c r="AT830" s="29"/>
      <c r="AU830" s="29"/>
      <c r="AV830" s="29"/>
      <c r="AW830" s="29"/>
      <c r="AX830" s="29"/>
      <c r="AY830" s="29"/>
      <c r="AZ830" s="29"/>
      <c r="BA830" s="29"/>
      <c r="BB830" s="29"/>
      <c r="BC830" s="29"/>
      <c r="BD830" s="29"/>
    </row>
    <row r="831" spans="1:56" ht="14.25" customHeight="1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  <c r="AM831" s="29"/>
      <c r="AN831" s="29"/>
      <c r="AO831" s="29"/>
      <c r="AP831" s="29"/>
      <c r="AQ831" s="29"/>
      <c r="AR831" s="29"/>
      <c r="AS831" s="29"/>
      <c r="AT831" s="29"/>
      <c r="AU831" s="29"/>
      <c r="AV831" s="29"/>
      <c r="AW831" s="29"/>
      <c r="AX831" s="29"/>
      <c r="AY831" s="29"/>
      <c r="AZ831" s="29"/>
      <c r="BA831" s="29"/>
      <c r="BB831" s="29"/>
      <c r="BC831" s="29"/>
      <c r="BD831" s="29"/>
    </row>
    <row r="832" spans="1:56" ht="14.25" customHeight="1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  <c r="AM832" s="29"/>
      <c r="AN832" s="29"/>
      <c r="AO832" s="29"/>
      <c r="AP832" s="29"/>
      <c r="AQ832" s="29"/>
      <c r="AR832" s="29"/>
      <c r="AS832" s="29"/>
      <c r="AT832" s="29"/>
      <c r="AU832" s="29"/>
      <c r="AV832" s="29"/>
      <c r="AW832" s="29"/>
      <c r="AX832" s="29"/>
      <c r="AY832" s="29"/>
      <c r="AZ832" s="29"/>
      <c r="BA832" s="29"/>
      <c r="BB832" s="29"/>
      <c r="BC832" s="29"/>
      <c r="BD832" s="29"/>
    </row>
    <row r="833" spans="1:56" ht="14.25" customHeight="1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  <c r="AM833" s="29"/>
      <c r="AN833" s="29"/>
      <c r="AO833" s="29"/>
      <c r="AP833" s="29"/>
      <c r="AQ833" s="29"/>
      <c r="AR833" s="29"/>
      <c r="AS833" s="29"/>
      <c r="AT833" s="29"/>
      <c r="AU833" s="29"/>
      <c r="AV833" s="29"/>
      <c r="AW833" s="29"/>
      <c r="AX833" s="29"/>
      <c r="AY833" s="29"/>
      <c r="AZ833" s="29"/>
      <c r="BA833" s="29"/>
      <c r="BB833" s="29"/>
      <c r="BC833" s="29"/>
      <c r="BD833" s="29"/>
    </row>
    <row r="834" spans="1:56" ht="14.25" customHeight="1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  <c r="AM834" s="29"/>
      <c r="AN834" s="29"/>
      <c r="AO834" s="29"/>
      <c r="AP834" s="29"/>
      <c r="AQ834" s="29"/>
      <c r="AR834" s="29"/>
      <c r="AS834" s="29"/>
      <c r="AT834" s="29"/>
      <c r="AU834" s="29"/>
      <c r="AV834" s="29"/>
      <c r="AW834" s="29"/>
      <c r="AX834" s="29"/>
      <c r="AY834" s="29"/>
      <c r="AZ834" s="29"/>
      <c r="BA834" s="29"/>
      <c r="BB834" s="29"/>
      <c r="BC834" s="29"/>
      <c r="BD834" s="29"/>
    </row>
    <row r="835" spans="1:56" ht="14.25" customHeight="1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  <c r="AM835" s="29"/>
      <c r="AN835" s="29"/>
      <c r="AO835" s="29"/>
      <c r="AP835" s="29"/>
      <c r="AQ835" s="29"/>
      <c r="AR835" s="29"/>
      <c r="AS835" s="29"/>
      <c r="AT835" s="29"/>
      <c r="AU835" s="29"/>
      <c r="AV835" s="29"/>
      <c r="AW835" s="29"/>
      <c r="AX835" s="29"/>
      <c r="AY835" s="29"/>
      <c r="AZ835" s="29"/>
      <c r="BA835" s="29"/>
      <c r="BB835" s="29"/>
      <c r="BC835" s="29"/>
      <c r="BD835" s="29"/>
    </row>
    <row r="836" spans="1:56" ht="14.25" customHeight="1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  <c r="AM836" s="29"/>
      <c r="AN836" s="29"/>
      <c r="AO836" s="29"/>
      <c r="AP836" s="29"/>
      <c r="AQ836" s="29"/>
      <c r="AR836" s="29"/>
      <c r="AS836" s="29"/>
      <c r="AT836" s="29"/>
      <c r="AU836" s="29"/>
      <c r="AV836" s="29"/>
      <c r="AW836" s="29"/>
      <c r="AX836" s="29"/>
      <c r="AY836" s="29"/>
      <c r="AZ836" s="29"/>
      <c r="BA836" s="29"/>
      <c r="BB836" s="29"/>
      <c r="BC836" s="29"/>
      <c r="BD836" s="29"/>
    </row>
    <row r="837" spans="1:56" ht="14.25" customHeight="1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29"/>
      <c r="AO837" s="29"/>
      <c r="AP837" s="29"/>
      <c r="AQ837" s="29"/>
      <c r="AR837" s="29"/>
      <c r="AS837" s="29"/>
      <c r="AT837" s="29"/>
      <c r="AU837" s="29"/>
      <c r="AV837" s="29"/>
      <c r="AW837" s="29"/>
      <c r="AX837" s="29"/>
      <c r="AY837" s="29"/>
      <c r="AZ837" s="29"/>
      <c r="BA837" s="29"/>
      <c r="BB837" s="29"/>
      <c r="BC837" s="29"/>
      <c r="BD837" s="29"/>
    </row>
    <row r="838" spans="1:56" ht="14.25" customHeight="1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  <c r="AP838" s="29"/>
      <c r="AQ838" s="29"/>
      <c r="AR838" s="29"/>
      <c r="AS838" s="29"/>
      <c r="AT838" s="29"/>
      <c r="AU838" s="29"/>
      <c r="AV838" s="29"/>
      <c r="AW838" s="29"/>
      <c r="AX838" s="29"/>
      <c r="AY838" s="29"/>
      <c r="AZ838" s="29"/>
      <c r="BA838" s="29"/>
      <c r="BB838" s="29"/>
      <c r="BC838" s="29"/>
      <c r="BD838" s="29"/>
    </row>
    <row r="839" spans="1:56" ht="14.25" customHeight="1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29"/>
      <c r="AT839" s="29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</row>
    <row r="840" spans="1:56" ht="14.25" customHeight="1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  <c r="AM840" s="29"/>
      <c r="AN840" s="29"/>
      <c r="AO840" s="29"/>
      <c r="AP840" s="29"/>
      <c r="AQ840" s="29"/>
      <c r="AR840" s="29"/>
      <c r="AS840" s="29"/>
      <c r="AT840" s="29"/>
      <c r="AU840" s="29"/>
      <c r="AV840" s="29"/>
      <c r="AW840" s="29"/>
      <c r="AX840" s="29"/>
      <c r="AY840" s="29"/>
      <c r="AZ840" s="29"/>
      <c r="BA840" s="29"/>
      <c r="BB840" s="29"/>
      <c r="BC840" s="29"/>
      <c r="BD840" s="29"/>
    </row>
    <row r="841" spans="1:56" ht="14.25" customHeight="1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  <c r="AP841" s="29"/>
      <c r="AQ841" s="29"/>
      <c r="AR841" s="29"/>
      <c r="AS841" s="29"/>
      <c r="AT841" s="29"/>
      <c r="AU841" s="29"/>
      <c r="AV841" s="29"/>
      <c r="AW841" s="29"/>
      <c r="AX841" s="29"/>
      <c r="AY841" s="29"/>
      <c r="AZ841" s="29"/>
      <c r="BA841" s="29"/>
      <c r="BB841" s="29"/>
      <c r="BC841" s="29"/>
      <c r="BD841" s="29"/>
    </row>
    <row r="842" spans="1:56" ht="14.25" customHeight="1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  <c r="AP842" s="29"/>
      <c r="AQ842" s="29"/>
      <c r="AR842" s="29"/>
      <c r="AS842" s="29"/>
      <c r="AT842" s="29"/>
      <c r="AU842" s="29"/>
      <c r="AV842" s="29"/>
      <c r="AW842" s="29"/>
      <c r="AX842" s="29"/>
      <c r="AY842" s="29"/>
      <c r="AZ842" s="29"/>
      <c r="BA842" s="29"/>
      <c r="BB842" s="29"/>
      <c r="BC842" s="29"/>
      <c r="BD842" s="29"/>
    </row>
    <row r="843" spans="1:56" ht="14.25" customHeight="1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  <c r="AY843" s="29"/>
      <c r="AZ843" s="29"/>
      <c r="BA843" s="29"/>
      <c r="BB843" s="29"/>
      <c r="BC843" s="29"/>
      <c r="BD843" s="29"/>
    </row>
    <row r="844" spans="1:56" ht="14.25" customHeight="1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  <c r="AO844" s="29"/>
      <c r="AP844" s="29"/>
      <c r="AQ844" s="29"/>
      <c r="AR844" s="29"/>
      <c r="AS844" s="29"/>
      <c r="AT844" s="29"/>
      <c r="AU844" s="29"/>
      <c r="AV844" s="29"/>
      <c r="AW844" s="29"/>
      <c r="AX844" s="29"/>
      <c r="AY844" s="29"/>
      <c r="AZ844" s="29"/>
      <c r="BA844" s="29"/>
      <c r="BB844" s="29"/>
      <c r="BC844" s="29"/>
      <c r="BD844" s="29"/>
    </row>
    <row r="845" spans="1:56" ht="14.25" customHeight="1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  <c r="AY845" s="29"/>
      <c r="AZ845" s="29"/>
      <c r="BA845" s="29"/>
      <c r="BB845" s="29"/>
      <c r="BC845" s="29"/>
      <c r="BD845" s="29"/>
    </row>
    <row r="846" spans="1:56" ht="14.25" customHeight="1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  <c r="AO846" s="29"/>
      <c r="AP846" s="29"/>
      <c r="AQ846" s="29"/>
      <c r="AR846" s="29"/>
      <c r="AS846" s="29"/>
      <c r="AT846" s="29"/>
      <c r="AU846" s="29"/>
      <c r="AV846" s="29"/>
      <c r="AW846" s="29"/>
      <c r="AX846" s="29"/>
      <c r="AY846" s="29"/>
      <c r="AZ846" s="29"/>
      <c r="BA846" s="29"/>
      <c r="BB846" s="29"/>
      <c r="BC846" s="29"/>
      <c r="BD846" s="29"/>
    </row>
    <row r="847" spans="1:56" ht="14.25" customHeight="1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  <c r="AY847" s="29"/>
      <c r="AZ847" s="29"/>
      <c r="BA847" s="29"/>
      <c r="BB847" s="29"/>
      <c r="BC847" s="29"/>
      <c r="BD847" s="29"/>
    </row>
    <row r="848" spans="1:56" ht="14.25" customHeight="1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  <c r="AY848" s="29"/>
      <c r="AZ848" s="29"/>
      <c r="BA848" s="29"/>
      <c r="BB848" s="29"/>
      <c r="BC848" s="29"/>
      <c r="BD848" s="29"/>
    </row>
    <row r="849" spans="1:56" ht="14.25" customHeight="1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  <c r="AM849" s="29"/>
      <c r="AN849" s="29"/>
      <c r="AO849" s="29"/>
      <c r="AP849" s="29"/>
      <c r="AQ849" s="29"/>
      <c r="AR849" s="29"/>
      <c r="AS849" s="29"/>
      <c r="AT849" s="29"/>
      <c r="AU849" s="29"/>
      <c r="AV849" s="29"/>
      <c r="AW849" s="29"/>
      <c r="AX849" s="29"/>
      <c r="AY849" s="29"/>
      <c r="AZ849" s="29"/>
      <c r="BA849" s="29"/>
      <c r="BB849" s="29"/>
      <c r="BC849" s="29"/>
      <c r="BD849" s="29"/>
    </row>
    <row r="850" spans="1:56" ht="14.25" customHeight="1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  <c r="AO850" s="29"/>
      <c r="AP850" s="29"/>
      <c r="AQ850" s="29"/>
      <c r="AR850" s="29"/>
      <c r="AS850" s="29"/>
      <c r="AT850" s="29"/>
      <c r="AU850" s="29"/>
      <c r="AV850" s="29"/>
      <c r="AW850" s="29"/>
      <c r="AX850" s="29"/>
      <c r="AY850" s="29"/>
      <c r="AZ850" s="29"/>
      <c r="BA850" s="29"/>
      <c r="BB850" s="29"/>
      <c r="BC850" s="29"/>
      <c r="BD850" s="29"/>
    </row>
    <row r="851" spans="1:56" ht="14.25" customHeight="1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  <c r="AM851" s="29"/>
      <c r="AN851" s="29"/>
      <c r="AO851" s="29"/>
      <c r="AP851" s="29"/>
      <c r="AQ851" s="29"/>
      <c r="AR851" s="29"/>
      <c r="AS851" s="29"/>
      <c r="AT851" s="29"/>
      <c r="AU851" s="29"/>
      <c r="AV851" s="29"/>
      <c r="AW851" s="29"/>
      <c r="AX851" s="29"/>
      <c r="AY851" s="29"/>
      <c r="AZ851" s="29"/>
      <c r="BA851" s="29"/>
      <c r="BB851" s="29"/>
      <c r="BC851" s="29"/>
      <c r="BD851" s="29"/>
    </row>
    <row r="852" spans="1:56" ht="14.25" customHeight="1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  <c r="AO852" s="29"/>
      <c r="AP852" s="29"/>
      <c r="AQ852" s="29"/>
      <c r="AR852" s="29"/>
      <c r="AS852" s="29"/>
      <c r="AT852" s="29"/>
      <c r="AU852" s="29"/>
      <c r="AV852" s="29"/>
      <c r="AW852" s="29"/>
      <c r="AX852" s="29"/>
      <c r="AY852" s="29"/>
      <c r="AZ852" s="29"/>
      <c r="BA852" s="29"/>
      <c r="BB852" s="29"/>
      <c r="BC852" s="29"/>
      <c r="BD852" s="29"/>
    </row>
    <row r="853" spans="1:56" ht="14.25" customHeight="1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/>
      <c r="AR853" s="29"/>
      <c r="AS853" s="29"/>
      <c r="AT853" s="29"/>
      <c r="AU853" s="29"/>
      <c r="AV853" s="29"/>
      <c r="AW853" s="29"/>
      <c r="AX853" s="29"/>
      <c r="AY853" s="29"/>
      <c r="AZ853" s="29"/>
      <c r="BA853" s="29"/>
      <c r="BB853" s="29"/>
      <c r="BC853" s="29"/>
      <c r="BD853" s="29"/>
    </row>
    <row r="854" spans="1:56" ht="14.25" customHeight="1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  <c r="AY854" s="29"/>
      <c r="AZ854" s="29"/>
      <c r="BA854" s="29"/>
      <c r="BB854" s="29"/>
      <c r="BC854" s="29"/>
      <c r="BD854" s="29"/>
    </row>
    <row r="855" spans="1:56" ht="14.25" customHeight="1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  <c r="AP855" s="29"/>
      <c r="AQ855" s="29"/>
      <c r="AR855" s="29"/>
      <c r="AS855" s="29"/>
      <c r="AT855" s="29"/>
      <c r="AU855" s="29"/>
      <c r="AV855" s="29"/>
      <c r="AW855" s="29"/>
      <c r="AX855" s="29"/>
      <c r="AY855" s="29"/>
      <c r="AZ855" s="29"/>
      <c r="BA855" s="29"/>
      <c r="BB855" s="29"/>
      <c r="BC855" s="29"/>
      <c r="BD855" s="29"/>
    </row>
    <row r="856" spans="1:56" ht="14.25" customHeight="1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  <c r="AY856" s="29"/>
      <c r="AZ856" s="29"/>
      <c r="BA856" s="29"/>
      <c r="BB856" s="29"/>
      <c r="BC856" s="29"/>
      <c r="BD856" s="29"/>
    </row>
    <row r="857" spans="1:56" ht="14.25" customHeight="1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  <c r="AP857" s="29"/>
      <c r="AQ857" s="29"/>
      <c r="AR857" s="29"/>
      <c r="AS857" s="29"/>
      <c r="AT857" s="29"/>
      <c r="AU857" s="29"/>
      <c r="AV857" s="29"/>
      <c r="AW857" s="29"/>
      <c r="AX857" s="29"/>
      <c r="AY857" s="29"/>
      <c r="AZ857" s="29"/>
      <c r="BA857" s="29"/>
      <c r="BB857" s="29"/>
      <c r="BC857" s="29"/>
      <c r="BD857" s="29"/>
    </row>
    <row r="858" spans="1:56" ht="14.25" customHeight="1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  <c r="AR858" s="29"/>
      <c r="AS858" s="29"/>
      <c r="AT858" s="29"/>
      <c r="AU858" s="29"/>
      <c r="AV858" s="29"/>
      <c r="AW858" s="29"/>
      <c r="AX858" s="29"/>
      <c r="AY858" s="29"/>
      <c r="AZ858" s="29"/>
      <c r="BA858" s="29"/>
      <c r="BB858" s="29"/>
      <c r="BC858" s="29"/>
      <c r="BD858" s="29"/>
    </row>
    <row r="859" spans="1:56" ht="14.25" customHeight="1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  <c r="AY859" s="29"/>
      <c r="AZ859" s="29"/>
      <c r="BA859" s="29"/>
      <c r="BB859" s="29"/>
      <c r="BC859" s="29"/>
      <c r="BD859" s="29"/>
    </row>
    <row r="860" spans="1:56" ht="14.25" customHeight="1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  <c r="AP860" s="29"/>
      <c r="AQ860" s="29"/>
      <c r="AR860" s="29"/>
      <c r="AS860" s="29"/>
      <c r="AT860" s="29"/>
      <c r="AU860" s="29"/>
      <c r="AV860" s="29"/>
      <c r="AW860" s="29"/>
      <c r="AX860" s="29"/>
      <c r="AY860" s="29"/>
      <c r="AZ860" s="29"/>
      <c r="BA860" s="29"/>
      <c r="BB860" s="29"/>
      <c r="BC860" s="29"/>
      <c r="BD860" s="29"/>
    </row>
    <row r="861" spans="1:56" ht="14.25" customHeight="1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  <c r="AM861" s="29"/>
      <c r="AN861" s="29"/>
      <c r="AO861" s="29"/>
      <c r="AP861" s="29"/>
      <c r="AQ861" s="29"/>
      <c r="AR861" s="29"/>
      <c r="AS861" s="29"/>
      <c r="AT861" s="29"/>
      <c r="AU861" s="29"/>
      <c r="AV861" s="29"/>
      <c r="AW861" s="29"/>
      <c r="AX861" s="29"/>
      <c r="AY861" s="29"/>
      <c r="AZ861" s="29"/>
      <c r="BA861" s="29"/>
      <c r="BB861" s="29"/>
      <c r="BC861" s="29"/>
      <c r="BD861" s="29"/>
    </row>
    <row r="862" spans="1:56" ht="14.25" customHeight="1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  <c r="AM862" s="29"/>
      <c r="AN862" s="29"/>
      <c r="AO862" s="29"/>
      <c r="AP862" s="29"/>
      <c r="AQ862" s="29"/>
      <c r="AR862" s="29"/>
      <c r="AS862" s="29"/>
      <c r="AT862" s="29"/>
      <c r="AU862" s="29"/>
      <c r="AV862" s="29"/>
      <c r="AW862" s="29"/>
      <c r="AX862" s="29"/>
      <c r="AY862" s="29"/>
      <c r="AZ862" s="29"/>
      <c r="BA862" s="29"/>
      <c r="BB862" s="29"/>
      <c r="BC862" s="29"/>
      <c r="BD862" s="29"/>
    </row>
    <row r="863" spans="1:56" ht="14.25" customHeight="1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  <c r="AO863" s="29"/>
      <c r="AP863" s="29"/>
      <c r="AQ863" s="29"/>
      <c r="AR863" s="29"/>
      <c r="AS863" s="29"/>
      <c r="AT863" s="29"/>
      <c r="AU863" s="29"/>
      <c r="AV863" s="29"/>
      <c r="AW863" s="29"/>
      <c r="AX863" s="29"/>
      <c r="AY863" s="29"/>
      <c r="AZ863" s="29"/>
      <c r="BA863" s="29"/>
      <c r="BB863" s="29"/>
      <c r="BC863" s="29"/>
      <c r="BD863" s="29"/>
    </row>
    <row r="864" spans="1:56" ht="14.25" customHeight="1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  <c r="AP864" s="29"/>
      <c r="AQ864" s="29"/>
      <c r="AR864" s="29"/>
      <c r="AS864" s="29"/>
      <c r="AT864" s="29"/>
      <c r="AU864" s="29"/>
      <c r="AV864" s="29"/>
      <c r="AW864" s="29"/>
      <c r="AX864" s="29"/>
      <c r="AY864" s="29"/>
      <c r="AZ864" s="29"/>
      <c r="BA864" s="29"/>
      <c r="BB864" s="29"/>
      <c r="BC864" s="29"/>
      <c r="BD864" s="29"/>
    </row>
    <row r="865" spans="1:56" ht="14.25" customHeight="1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  <c r="AP865" s="29"/>
      <c r="AQ865" s="29"/>
      <c r="AR865" s="29"/>
      <c r="AS865" s="29"/>
      <c r="AT865" s="29"/>
      <c r="AU865" s="29"/>
      <c r="AV865" s="29"/>
      <c r="AW865" s="29"/>
      <c r="AX865" s="29"/>
      <c r="AY865" s="29"/>
      <c r="AZ865" s="29"/>
      <c r="BA865" s="29"/>
      <c r="BB865" s="29"/>
      <c r="BC865" s="29"/>
      <c r="BD865" s="29"/>
    </row>
    <row r="866" spans="1:56" ht="14.25" customHeight="1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  <c r="AP866" s="29"/>
      <c r="AQ866" s="29"/>
      <c r="AR866" s="29"/>
      <c r="AS866" s="29"/>
      <c r="AT866" s="29"/>
      <c r="AU866" s="29"/>
      <c r="AV866" s="29"/>
      <c r="AW866" s="29"/>
      <c r="AX866" s="29"/>
      <c r="AY866" s="29"/>
      <c r="AZ866" s="29"/>
      <c r="BA866" s="29"/>
      <c r="BB866" s="29"/>
      <c r="BC866" s="29"/>
      <c r="BD866" s="29"/>
    </row>
    <row r="867" spans="1:56" ht="14.25" customHeight="1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  <c r="AP867" s="29"/>
      <c r="AQ867" s="29"/>
      <c r="AR867" s="29"/>
      <c r="AS867" s="29"/>
      <c r="AT867" s="29"/>
      <c r="AU867" s="29"/>
      <c r="AV867" s="29"/>
      <c r="AW867" s="29"/>
      <c r="AX867" s="29"/>
      <c r="AY867" s="29"/>
      <c r="AZ867" s="29"/>
      <c r="BA867" s="29"/>
      <c r="BB867" s="29"/>
      <c r="BC867" s="29"/>
      <c r="BD867" s="29"/>
    </row>
    <row r="868" spans="1:56" ht="14.25" customHeight="1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  <c r="AP868" s="29"/>
      <c r="AQ868" s="29"/>
      <c r="AR868" s="29"/>
      <c r="AS868" s="29"/>
      <c r="AT868" s="29"/>
      <c r="AU868" s="29"/>
      <c r="AV868" s="29"/>
      <c r="AW868" s="29"/>
      <c r="AX868" s="29"/>
      <c r="AY868" s="29"/>
      <c r="AZ868" s="29"/>
      <c r="BA868" s="29"/>
      <c r="BB868" s="29"/>
      <c r="BC868" s="29"/>
      <c r="BD868" s="29"/>
    </row>
    <row r="869" spans="1:56" ht="14.25" customHeight="1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  <c r="AP869" s="29"/>
      <c r="AQ869" s="29"/>
      <c r="AR869" s="29"/>
      <c r="AS869" s="29"/>
      <c r="AT869" s="29"/>
      <c r="AU869" s="29"/>
      <c r="AV869" s="29"/>
      <c r="AW869" s="29"/>
      <c r="AX869" s="29"/>
      <c r="AY869" s="29"/>
      <c r="AZ869" s="29"/>
      <c r="BA869" s="29"/>
      <c r="BB869" s="29"/>
      <c r="BC869" s="29"/>
      <c r="BD869" s="29"/>
    </row>
    <row r="870" spans="1:56" ht="14.25" customHeight="1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  <c r="AM870" s="29"/>
      <c r="AN870" s="29"/>
      <c r="AO870" s="29"/>
      <c r="AP870" s="29"/>
      <c r="AQ870" s="29"/>
      <c r="AR870" s="29"/>
      <c r="AS870" s="29"/>
      <c r="AT870" s="29"/>
      <c r="AU870" s="29"/>
      <c r="AV870" s="29"/>
      <c r="AW870" s="29"/>
      <c r="AX870" s="29"/>
      <c r="AY870" s="29"/>
      <c r="AZ870" s="29"/>
      <c r="BA870" s="29"/>
      <c r="BB870" s="29"/>
      <c r="BC870" s="29"/>
      <c r="BD870" s="29"/>
    </row>
    <row r="871" spans="1:56" ht="14.25" customHeight="1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  <c r="AM871" s="29"/>
      <c r="AN871" s="29"/>
      <c r="AO871" s="29"/>
      <c r="AP871" s="29"/>
      <c r="AQ871" s="29"/>
      <c r="AR871" s="29"/>
      <c r="AS871" s="29"/>
      <c r="AT871" s="29"/>
      <c r="AU871" s="29"/>
      <c r="AV871" s="29"/>
      <c r="AW871" s="29"/>
      <c r="AX871" s="29"/>
      <c r="AY871" s="29"/>
      <c r="AZ871" s="29"/>
      <c r="BA871" s="29"/>
      <c r="BB871" s="29"/>
      <c r="BC871" s="29"/>
      <c r="BD871" s="29"/>
    </row>
    <row r="872" spans="1:56" ht="14.25" customHeight="1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  <c r="AO872" s="29"/>
      <c r="AP872" s="29"/>
      <c r="AQ872" s="29"/>
      <c r="AR872" s="29"/>
      <c r="AS872" s="29"/>
      <c r="AT872" s="29"/>
      <c r="AU872" s="29"/>
      <c r="AV872" s="29"/>
      <c r="AW872" s="29"/>
      <c r="AX872" s="29"/>
      <c r="AY872" s="29"/>
      <c r="AZ872" s="29"/>
      <c r="BA872" s="29"/>
      <c r="BB872" s="29"/>
      <c r="BC872" s="29"/>
      <c r="BD872" s="29"/>
    </row>
    <row r="873" spans="1:56" ht="14.25" customHeight="1" x14ac:dyDescent="0.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  <c r="AO873" s="29"/>
      <c r="AP873" s="29"/>
      <c r="AQ873" s="29"/>
      <c r="AR873" s="29"/>
      <c r="AS873" s="29"/>
      <c r="AT873" s="29"/>
      <c r="AU873" s="29"/>
      <c r="AV873" s="29"/>
      <c r="AW873" s="29"/>
      <c r="AX873" s="29"/>
      <c r="AY873" s="29"/>
      <c r="AZ873" s="29"/>
      <c r="BA873" s="29"/>
      <c r="BB873" s="29"/>
      <c r="BC873" s="29"/>
      <c r="BD873" s="29"/>
    </row>
    <row r="874" spans="1:56" ht="14.25" customHeight="1" x14ac:dyDescent="0.3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  <c r="AP874" s="29"/>
      <c r="AQ874" s="29"/>
      <c r="AR874" s="29"/>
      <c r="AS874" s="29"/>
      <c r="AT874" s="29"/>
      <c r="AU874" s="29"/>
      <c r="AV874" s="29"/>
      <c r="AW874" s="29"/>
      <c r="AX874" s="29"/>
      <c r="AY874" s="29"/>
      <c r="AZ874" s="29"/>
      <c r="BA874" s="29"/>
      <c r="BB874" s="29"/>
      <c r="BC874" s="29"/>
      <c r="BD874" s="29"/>
    </row>
    <row r="875" spans="1:56" ht="14.25" customHeight="1" x14ac:dyDescent="0.3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  <c r="AM875" s="29"/>
      <c r="AN875" s="29"/>
      <c r="AO875" s="29"/>
      <c r="AP875" s="29"/>
      <c r="AQ875" s="29"/>
      <c r="AR875" s="29"/>
      <c r="AS875" s="29"/>
      <c r="AT875" s="29"/>
      <c r="AU875" s="29"/>
      <c r="AV875" s="29"/>
      <c r="AW875" s="29"/>
      <c r="AX875" s="29"/>
      <c r="AY875" s="29"/>
      <c r="AZ875" s="29"/>
      <c r="BA875" s="29"/>
      <c r="BB875" s="29"/>
      <c r="BC875" s="29"/>
      <c r="BD875" s="29"/>
    </row>
    <row r="876" spans="1:56" ht="14.25" customHeight="1" x14ac:dyDescent="0.3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  <c r="AP876" s="29"/>
      <c r="AQ876" s="29"/>
      <c r="AR876" s="29"/>
      <c r="AS876" s="29"/>
      <c r="AT876" s="29"/>
      <c r="AU876" s="29"/>
      <c r="AV876" s="29"/>
      <c r="AW876" s="29"/>
      <c r="AX876" s="29"/>
      <c r="AY876" s="29"/>
      <c r="AZ876" s="29"/>
      <c r="BA876" s="29"/>
      <c r="BB876" s="29"/>
      <c r="BC876" s="29"/>
      <c r="BD876" s="29"/>
    </row>
    <row r="877" spans="1:56" ht="14.25" customHeight="1" x14ac:dyDescent="0.3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  <c r="AY877" s="29"/>
      <c r="AZ877" s="29"/>
      <c r="BA877" s="29"/>
      <c r="BB877" s="29"/>
      <c r="BC877" s="29"/>
      <c r="BD877" s="29"/>
    </row>
    <row r="878" spans="1:56" ht="14.25" customHeight="1" x14ac:dyDescent="0.3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  <c r="AP878" s="29"/>
      <c r="AQ878" s="29"/>
      <c r="AR878" s="29"/>
      <c r="AS878" s="29"/>
      <c r="AT878" s="29"/>
      <c r="AU878" s="29"/>
      <c r="AV878" s="29"/>
      <c r="AW878" s="29"/>
      <c r="AX878" s="29"/>
      <c r="AY878" s="29"/>
      <c r="AZ878" s="29"/>
      <c r="BA878" s="29"/>
      <c r="BB878" s="29"/>
      <c r="BC878" s="29"/>
      <c r="BD878" s="29"/>
    </row>
    <row r="879" spans="1:56" ht="14.25" customHeight="1" x14ac:dyDescent="0.3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  <c r="AP879" s="29"/>
      <c r="AQ879" s="29"/>
      <c r="AR879" s="29"/>
      <c r="AS879" s="29"/>
      <c r="AT879" s="29"/>
      <c r="AU879" s="29"/>
      <c r="AV879" s="29"/>
      <c r="AW879" s="29"/>
      <c r="AX879" s="29"/>
      <c r="AY879" s="29"/>
      <c r="AZ879" s="29"/>
      <c r="BA879" s="29"/>
      <c r="BB879" s="29"/>
      <c r="BC879" s="29"/>
      <c r="BD879" s="29"/>
    </row>
    <row r="880" spans="1:56" ht="14.25" customHeight="1" x14ac:dyDescent="0.3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/>
      <c r="AR880" s="29"/>
      <c r="AS880" s="29"/>
      <c r="AT880" s="29"/>
      <c r="AU880" s="29"/>
      <c r="AV880" s="29"/>
      <c r="AW880" s="29"/>
      <c r="AX880" s="29"/>
      <c r="AY880" s="29"/>
      <c r="AZ880" s="29"/>
      <c r="BA880" s="29"/>
      <c r="BB880" s="29"/>
      <c r="BC880" s="29"/>
      <c r="BD880" s="29"/>
    </row>
    <row r="881" spans="1:56" ht="14.25" customHeight="1" x14ac:dyDescent="0.3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  <c r="AO881" s="29"/>
      <c r="AP881" s="29"/>
      <c r="AQ881" s="29"/>
      <c r="AR881" s="29"/>
      <c r="AS881" s="29"/>
      <c r="AT881" s="29"/>
      <c r="AU881" s="29"/>
      <c r="AV881" s="29"/>
      <c r="AW881" s="29"/>
      <c r="AX881" s="29"/>
      <c r="AY881" s="29"/>
      <c r="AZ881" s="29"/>
      <c r="BA881" s="29"/>
      <c r="BB881" s="29"/>
      <c r="BC881" s="29"/>
      <c r="BD881" s="29"/>
    </row>
    <row r="882" spans="1:56" ht="14.25" customHeight="1" x14ac:dyDescent="0.3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  <c r="AP882" s="29"/>
      <c r="AQ882" s="29"/>
      <c r="AR882" s="29"/>
      <c r="AS882" s="29"/>
      <c r="AT882" s="29"/>
      <c r="AU882" s="29"/>
      <c r="AV882" s="29"/>
      <c r="AW882" s="29"/>
      <c r="AX882" s="29"/>
      <c r="AY882" s="29"/>
      <c r="AZ882" s="29"/>
      <c r="BA882" s="29"/>
      <c r="BB882" s="29"/>
      <c r="BC882" s="29"/>
      <c r="BD882" s="29"/>
    </row>
    <row r="883" spans="1:56" ht="14.25" customHeight="1" x14ac:dyDescent="0.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  <c r="AO883" s="29"/>
      <c r="AP883" s="29"/>
      <c r="AQ883" s="29"/>
      <c r="AR883" s="29"/>
      <c r="AS883" s="29"/>
      <c r="AT883" s="29"/>
      <c r="AU883" s="29"/>
      <c r="AV883" s="29"/>
      <c r="AW883" s="29"/>
      <c r="AX883" s="29"/>
      <c r="AY883" s="29"/>
      <c r="AZ883" s="29"/>
      <c r="BA883" s="29"/>
      <c r="BB883" s="29"/>
      <c r="BC883" s="29"/>
      <c r="BD883" s="29"/>
    </row>
    <row r="884" spans="1:56" ht="14.25" customHeight="1" x14ac:dyDescent="0.3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  <c r="AM884" s="29"/>
      <c r="AN884" s="29"/>
      <c r="AO884" s="29"/>
      <c r="AP884" s="29"/>
      <c r="AQ884" s="29"/>
      <c r="AR884" s="29"/>
      <c r="AS884" s="29"/>
      <c r="AT884" s="29"/>
      <c r="AU884" s="29"/>
      <c r="AV884" s="29"/>
      <c r="AW884" s="29"/>
      <c r="AX884" s="29"/>
      <c r="AY884" s="29"/>
      <c r="AZ884" s="29"/>
      <c r="BA884" s="29"/>
      <c r="BB884" s="29"/>
      <c r="BC884" s="29"/>
      <c r="BD884" s="29"/>
    </row>
    <row r="885" spans="1:56" ht="14.25" customHeight="1" x14ac:dyDescent="0.3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  <c r="AM885" s="29"/>
      <c r="AN885" s="29"/>
      <c r="AO885" s="29"/>
      <c r="AP885" s="29"/>
      <c r="AQ885" s="29"/>
      <c r="AR885" s="29"/>
      <c r="AS885" s="29"/>
      <c r="AT885" s="29"/>
      <c r="AU885" s="29"/>
      <c r="AV885" s="29"/>
      <c r="AW885" s="29"/>
      <c r="AX885" s="29"/>
      <c r="AY885" s="29"/>
      <c r="AZ885" s="29"/>
      <c r="BA885" s="29"/>
      <c r="BB885" s="29"/>
      <c r="BC885" s="29"/>
      <c r="BD885" s="29"/>
    </row>
    <row r="886" spans="1:56" ht="14.25" customHeight="1" x14ac:dyDescent="0.3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  <c r="AM886" s="29"/>
      <c r="AN886" s="29"/>
      <c r="AO886" s="29"/>
      <c r="AP886" s="29"/>
      <c r="AQ886" s="29"/>
      <c r="AR886" s="29"/>
      <c r="AS886" s="29"/>
      <c r="AT886" s="29"/>
      <c r="AU886" s="29"/>
      <c r="AV886" s="29"/>
      <c r="AW886" s="29"/>
      <c r="AX886" s="29"/>
      <c r="AY886" s="29"/>
      <c r="AZ886" s="29"/>
      <c r="BA886" s="29"/>
      <c r="BB886" s="29"/>
      <c r="BC886" s="29"/>
      <c r="BD886" s="29"/>
    </row>
    <row r="887" spans="1:56" ht="14.25" customHeight="1" x14ac:dyDescent="0.3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  <c r="AM887" s="29"/>
      <c r="AN887" s="29"/>
      <c r="AO887" s="29"/>
      <c r="AP887" s="29"/>
      <c r="AQ887" s="29"/>
      <c r="AR887" s="29"/>
      <c r="AS887" s="29"/>
      <c r="AT887" s="29"/>
      <c r="AU887" s="29"/>
      <c r="AV887" s="29"/>
      <c r="AW887" s="29"/>
      <c r="AX887" s="29"/>
      <c r="AY887" s="29"/>
      <c r="AZ887" s="29"/>
      <c r="BA887" s="29"/>
      <c r="BB887" s="29"/>
      <c r="BC887" s="29"/>
      <c r="BD887" s="29"/>
    </row>
    <row r="888" spans="1:56" ht="14.25" customHeight="1" x14ac:dyDescent="0.3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  <c r="AM888" s="29"/>
      <c r="AN888" s="29"/>
      <c r="AO888" s="29"/>
      <c r="AP888" s="29"/>
      <c r="AQ888" s="29"/>
      <c r="AR888" s="29"/>
      <c r="AS888" s="29"/>
      <c r="AT888" s="29"/>
      <c r="AU888" s="29"/>
      <c r="AV888" s="29"/>
      <c r="AW888" s="29"/>
      <c r="AX888" s="29"/>
      <c r="AY888" s="29"/>
      <c r="AZ888" s="29"/>
      <c r="BA888" s="29"/>
      <c r="BB888" s="29"/>
      <c r="BC888" s="29"/>
      <c r="BD888" s="29"/>
    </row>
    <row r="889" spans="1:56" ht="14.25" customHeight="1" x14ac:dyDescent="0.3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  <c r="AO889" s="29"/>
      <c r="AP889" s="29"/>
      <c r="AQ889" s="29"/>
      <c r="AR889" s="29"/>
      <c r="AS889" s="29"/>
      <c r="AT889" s="29"/>
      <c r="AU889" s="29"/>
      <c r="AV889" s="29"/>
      <c r="AW889" s="29"/>
      <c r="AX889" s="29"/>
      <c r="AY889" s="29"/>
      <c r="AZ889" s="29"/>
      <c r="BA889" s="29"/>
      <c r="BB889" s="29"/>
      <c r="BC889" s="29"/>
      <c r="BD889" s="29"/>
    </row>
    <row r="890" spans="1:56" ht="14.25" customHeight="1" x14ac:dyDescent="0.3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  <c r="AM890" s="29"/>
      <c r="AN890" s="29"/>
      <c r="AO890" s="29"/>
      <c r="AP890" s="29"/>
      <c r="AQ890" s="29"/>
      <c r="AR890" s="29"/>
      <c r="AS890" s="29"/>
      <c r="AT890" s="29"/>
      <c r="AU890" s="29"/>
      <c r="AV890" s="29"/>
      <c r="AW890" s="29"/>
      <c r="AX890" s="29"/>
      <c r="AY890" s="29"/>
      <c r="AZ890" s="29"/>
      <c r="BA890" s="29"/>
      <c r="BB890" s="29"/>
      <c r="BC890" s="29"/>
      <c r="BD890" s="29"/>
    </row>
    <row r="891" spans="1:56" ht="14.25" customHeight="1" x14ac:dyDescent="0.3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  <c r="AM891" s="29"/>
      <c r="AN891" s="29"/>
      <c r="AO891" s="29"/>
      <c r="AP891" s="29"/>
      <c r="AQ891" s="29"/>
      <c r="AR891" s="29"/>
      <c r="AS891" s="29"/>
      <c r="AT891" s="29"/>
      <c r="AU891" s="29"/>
      <c r="AV891" s="29"/>
      <c r="AW891" s="29"/>
      <c r="AX891" s="29"/>
      <c r="AY891" s="29"/>
      <c r="AZ891" s="29"/>
      <c r="BA891" s="29"/>
      <c r="BB891" s="29"/>
      <c r="BC891" s="29"/>
      <c r="BD891" s="29"/>
    </row>
    <row r="892" spans="1:56" ht="14.25" customHeight="1" x14ac:dyDescent="0.3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  <c r="AM892" s="29"/>
      <c r="AN892" s="29"/>
      <c r="AO892" s="29"/>
      <c r="AP892" s="29"/>
      <c r="AQ892" s="29"/>
      <c r="AR892" s="29"/>
      <c r="AS892" s="29"/>
      <c r="AT892" s="29"/>
      <c r="AU892" s="29"/>
      <c r="AV892" s="29"/>
      <c r="AW892" s="29"/>
      <c r="AX892" s="29"/>
      <c r="AY892" s="29"/>
      <c r="AZ892" s="29"/>
      <c r="BA892" s="29"/>
      <c r="BB892" s="29"/>
      <c r="BC892" s="29"/>
      <c r="BD892" s="29"/>
    </row>
    <row r="893" spans="1:56" ht="14.25" customHeight="1" x14ac:dyDescent="0.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  <c r="AM893" s="29"/>
      <c r="AN893" s="29"/>
      <c r="AO893" s="29"/>
      <c r="AP893" s="29"/>
      <c r="AQ893" s="29"/>
      <c r="AR893" s="29"/>
      <c r="AS893" s="29"/>
      <c r="AT893" s="29"/>
      <c r="AU893" s="29"/>
      <c r="AV893" s="29"/>
      <c r="AW893" s="29"/>
      <c r="AX893" s="29"/>
      <c r="AY893" s="29"/>
      <c r="AZ893" s="29"/>
      <c r="BA893" s="29"/>
      <c r="BB893" s="29"/>
      <c r="BC893" s="29"/>
      <c r="BD893" s="29"/>
    </row>
    <row r="894" spans="1:56" ht="14.25" customHeight="1" x14ac:dyDescent="0.3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  <c r="AM894" s="29"/>
      <c r="AN894" s="29"/>
      <c r="AO894" s="29"/>
      <c r="AP894" s="29"/>
      <c r="AQ894" s="29"/>
      <c r="AR894" s="29"/>
      <c r="AS894" s="29"/>
      <c r="AT894" s="29"/>
      <c r="AU894" s="29"/>
      <c r="AV894" s="29"/>
      <c r="AW894" s="29"/>
      <c r="AX894" s="29"/>
      <c r="AY894" s="29"/>
      <c r="AZ894" s="29"/>
      <c r="BA894" s="29"/>
      <c r="BB894" s="29"/>
      <c r="BC894" s="29"/>
      <c r="BD894" s="29"/>
    </row>
    <row r="895" spans="1:56" ht="14.25" customHeight="1" x14ac:dyDescent="0.3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  <c r="AM895" s="29"/>
      <c r="AN895" s="29"/>
      <c r="AO895" s="29"/>
      <c r="AP895" s="29"/>
      <c r="AQ895" s="29"/>
      <c r="AR895" s="29"/>
      <c r="AS895" s="29"/>
      <c r="AT895" s="29"/>
      <c r="AU895" s="29"/>
      <c r="AV895" s="29"/>
      <c r="AW895" s="29"/>
      <c r="AX895" s="29"/>
      <c r="AY895" s="29"/>
      <c r="AZ895" s="29"/>
      <c r="BA895" s="29"/>
      <c r="BB895" s="29"/>
      <c r="BC895" s="29"/>
      <c r="BD895" s="29"/>
    </row>
    <row r="896" spans="1:56" ht="14.25" customHeight="1" x14ac:dyDescent="0.3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  <c r="AM896" s="29"/>
      <c r="AN896" s="29"/>
      <c r="AO896" s="29"/>
      <c r="AP896" s="29"/>
      <c r="AQ896" s="29"/>
      <c r="AR896" s="29"/>
      <c r="AS896" s="29"/>
      <c r="AT896" s="29"/>
      <c r="AU896" s="29"/>
      <c r="AV896" s="29"/>
      <c r="AW896" s="29"/>
      <c r="AX896" s="29"/>
      <c r="AY896" s="29"/>
      <c r="AZ896" s="29"/>
      <c r="BA896" s="29"/>
      <c r="BB896" s="29"/>
      <c r="BC896" s="29"/>
      <c r="BD896" s="29"/>
    </row>
    <row r="897" spans="1:56" ht="14.25" customHeight="1" x14ac:dyDescent="0.3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  <c r="AM897" s="29"/>
      <c r="AN897" s="29"/>
      <c r="AO897" s="29"/>
      <c r="AP897" s="29"/>
      <c r="AQ897" s="29"/>
      <c r="AR897" s="29"/>
      <c r="AS897" s="29"/>
      <c r="AT897" s="29"/>
      <c r="AU897" s="29"/>
      <c r="AV897" s="29"/>
      <c r="AW897" s="29"/>
      <c r="AX897" s="29"/>
      <c r="AY897" s="29"/>
      <c r="AZ897" s="29"/>
      <c r="BA897" s="29"/>
      <c r="BB897" s="29"/>
      <c r="BC897" s="29"/>
      <c r="BD897" s="29"/>
    </row>
    <row r="898" spans="1:56" ht="14.25" customHeight="1" x14ac:dyDescent="0.3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  <c r="AO898" s="29"/>
      <c r="AP898" s="29"/>
      <c r="AQ898" s="29"/>
      <c r="AR898" s="29"/>
      <c r="AS898" s="29"/>
      <c r="AT898" s="29"/>
      <c r="AU898" s="29"/>
      <c r="AV898" s="29"/>
      <c r="AW898" s="29"/>
      <c r="AX898" s="29"/>
      <c r="AY898" s="29"/>
      <c r="AZ898" s="29"/>
      <c r="BA898" s="29"/>
      <c r="BB898" s="29"/>
      <c r="BC898" s="29"/>
      <c r="BD898" s="29"/>
    </row>
    <row r="899" spans="1:56" ht="14.25" customHeight="1" x14ac:dyDescent="0.3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/>
      <c r="AS899" s="29"/>
      <c r="AT899" s="29"/>
      <c r="AU899" s="29"/>
      <c r="AV899" s="29"/>
      <c r="AW899" s="29"/>
      <c r="AX899" s="29"/>
      <c r="AY899" s="29"/>
      <c r="AZ899" s="29"/>
      <c r="BA899" s="29"/>
      <c r="BB899" s="29"/>
      <c r="BC899" s="29"/>
      <c r="BD899" s="29"/>
    </row>
    <row r="900" spans="1:56" ht="14.25" customHeight="1" x14ac:dyDescent="0.3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  <c r="AO900" s="29"/>
      <c r="AP900" s="29"/>
      <c r="AQ900" s="29"/>
      <c r="AR900" s="29"/>
      <c r="AS900" s="29"/>
      <c r="AT900" s="29"/>
      <c r="AU900" s="29"/>
      <c r="AV900" s="29"/>
      <c r="AW900" s="29"/>
      <c r="AX900" s="29"/>
      <c r="AY900" s="29"/>
      <c r="AZ900" s="29"/>
      <c r="BA900" s="29"/>
      <c r="BB900" s="29"/>
      <c r="BC900" s="29"/>
      <c r="BD900" s="29"/>
    </row>
    <row r="901" spans="1:56" ht="14.25" customHeight="1" x14ac:dyDescent="0.3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  <c r="AO901" s="29"/>
      <c r="AP901" s="29"/>
      <c r="AQ901" s="29"/>
      <c r="AR901" s="29"/>
      <c r="AS901" s="29"/>
      <c r="AT901" s="29"/>
      <c r="AU901" s="29"/>
      <c r="AV901" s="29"/>
      <c r="AW901" s="29"/>
      <c r="AX901" s="29"/>
      <c r="AY901" s="29"/>
      <c r="AZ901" s="29"/>
      <c r="BA901" s="29"/>
      <c r="BB901" s="29"/>
      <c r="BC901" s="29"/>
      <c r="BD901" s="29"/>
    </row>
    <row r="902" spans="1:56" ht="14.25" customHeight="1" x14ac:dyDescent="0.3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  <c r="AM902" s="29"/>
      <c r="AN902" s="29"/>
      <c r="AO902" s="29"/>
      <c r="AP902" s="29"/>
      <c r="AQ902" s="29"/>
      <c r="AR902" s="29"/>
      <c r="AS902" s="29"/>
      <c r="AT902" s="29"/>
      <c r="AU902" s="29"/>
      <c r="AV902" s="29"/>
      <c r="AW902" s="29"/>
      <c r="AX902" s="29"/>
      <c r="AY902" s="29"/>
      <c r="AZ902" s="29"/>
      <c r="BA902" s="29"/>
      <c r="BB902" s="29"/>
      <c r="BC902" s="29"/>
      <c r="BD902" s="29"/>
    </row>
    <row r="903" spans="1:56" ht="14.25" customHeight="1" x14ac:dyDescent="0.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  <c r="AM903" s="29"/>
      <c r="AN903" s="29"/>
      <c r="AO903" s="29"/>
      <c r="AP903" s="29"/>
      <c r="AQ903" s="29"/>
      <c r="AR903" s="29"/>
      <c r="AS903" s="29"/>
      <c r="AT903" s="29"/>
      <c r="AU903" s="29"/>
      <c r="AV903" s="29"/>
      <c r="AW903" s="29"/>
      <c r="AX903" s="29"/>
      <c r="AY903" s="29"/>
      <c r="AZ903" s="29"/>
      <c r="BA903" s="29"/>
      <c r="BB903" s="29"/>
      <c r="BC903" s="29"/>
      <c r="BD903" s="29"/>
    </row>
    <row r="904" spans="1:56" ht="14.25" customHeight="1" x14ac:dyDescent="0.3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  <c r="AM904" s="29"/>
      <c r="AN904" s="29"/>
      <c r="AO904" s="29"/>
      <c r="AP904" s="29"/>
      <c r="AQ904" s="29"/>
      <c r="AR904" s="29"/>
      <c r="AS904" s="29"/>
      <c r="AT904" s="29"/>
      <c r="AU904" s="29"/>
      <c r="AV904" s="29"/>
      <c r="AW904" s="29"/>
      <c r="AX904" s="29"/>
      <c r="AY904" s="29"/>
      <c r="AZ904" s="29"/>
      <c r="BA904" s="29"/>
      <c r="BB904" s="29"/>
      <c r="BC904" s="29"/>
      <c r="BD904" s="29"/>
    </row>
    <row r="905" spans="1:56" ht="14.25" customHeight="1" x14ac:dyDescent="0.3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  <c r="AM905" s="29"/>
      <c r="AN905" s="29"/>
      <c r="AO905" s="29"/>
      <c r="AP905" s="29"/>
      <c r="AQ905" s="29"/>
      <c r="AR905" s="29"/>
      <c r="AS905" s="29"/>
      <c r="AT905" s="29"/>
      <c r="AU905" s="29"/>
      <c r="AV905" s="29"/>
      <c r="AW905" s="29"/>
      <c r="AX905" s="29"/>
      <c r="AY905" s="29"/>
      <c r="AZ905" s="29"/>
      <c r="BA905" s="29"/>
      <c r="BB905" s="29"/>
      <c r="BC905" s="29"/>
      <c r="BD905" s="29"/>
    </row>
    <row r="906" spans="1:56" ht="14.25" customHeight="1" x14ac:dyDescent="0.3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  <c r="AM906" s="29"/>
      <c r="AN906" s="29"/>
      <c r="AO906" s="29"/>
      <c r="AP906" s="29"/>
      <c r="AQ906" s="29"/>
      <c r="AR906" s="29"/>
      <c r="AS906" s="29"/>
      <c r="AT906" s="29"/>
      <c r="AU906" s="29"/>
      <c r="AV906" s="29"/>
      <c r="AW906" s="29"/>
      <c r="AX906" s="29"/>
      <c r="AY906" s="29"/>
      <c r="AZ906" s="29"/>
      <c r="BA906" s="29"/>
      <c r="BB906" s="29"/>
      <c r="BC906" s="29"/>
      <c r="BD906" s="29"/>
    </row>
    <row r="907" spans="1:56" ht="14.25" customHeight="1" x14ac:dyDescent="0.3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  <c r="AM907" s="29"/>
      <c r="AN907" s="29"/>
      <c r="AO907" s="29"/>
      <c r="AP907" s="29"/>
      <c r="AQ907" s="29"/>
      <c r="AR907" s="29"/>
      <c r="AS907" s="29"/>
      <c r="AT907" s="29"/>
      <c r="AU907" s="29"/>
      <c r="AV907" s="29"/>
      <c r="AW907" s="29"/>
      <c r="AX907" s="29"/>
      <c r="AY907" s="29"/>
      <c r="AZ907" s="29"/>
      <c r="BA907" s="29"/>
      <c r="BB907" s="29"/>
      <c r="BC907" s="29"/>
      <c r="BD907" s="29"/>
    </row>
    <row r="908" spans="1:56" ht="14.25" customHeight="1" x14ac:dyDescent="0.3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  <c r="AM908" s="29"/>
      <c r="AN908" s="29"/>
      <c r="AO908" s="29"/>
      <c r="AP908" s="29"/>
      <c r="AQ908" s="29"/>
      <c r="AR908" s="29"/>
      <c r="AS908" s="29"/>
      <c r="AT908" s="29"/>
      <c r="AU908" s="29"/>
      <c r="AV908" s="29"/>
      <c r="AW908" s="29"/>
      <c r="AX908" s="29"/>
      <c r="AY908" s="29"/>
      <c r="AZ908" s="29"/>
      <c r="BA908" s="29"/>
      <c r="BB908" s="29"/>
      <c r="BC908" s="29"/>
      <c r="BD908" s="29"/>
    </row>
    <row r="909" spans="1:56" ht="14.25" customHeight="1" x14ac:dyDescent="0.3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  <c r="AM909" s="29"/>
      <c r="AN909" s="29"/>
      <c r="AO909" s="29"/>
      <c r="AP909" s="29"/>
      <c r="AQ909" s="29"/>
      <c r="AR909" s="29"/>
      <c r="AS909" s="29"/>
      <c r="AT909" s="29"/>
      <c r="AU909" s="29"/>
      <c r="AV909" s="29"/>
      <c r="AW909" s="29"/>
      <c r="AX909" s="29"/>
      <c r="AY909" s="29"/>
      <c r="AZ909" s="29"/>
      <c r="BA909" s="29"/>
      <c r="BB909" s="29"/>
      <c r="BC909" s="29"/>
      <c r="BD909" s="29"/>
    </row>
    <row r="910" spans="1:56" ht="14.25" customHeight="1" x14ac:dyDescent="0.3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  <c r="AM910" s="29"/>
      <c r="AN910" s="29"/>
      <c r="AO910" s="29"/>
      <c r="AP910" s="29"/>
      <c r="AQ910" s="29"/>
      <c r="AR910" s="29"/>
      <c r="AS910" s="29"/>
      <c r="AT910" s="29"/>
      <c r="AU910" s="29"/>
      <c r="AV910" s="29"/>
      <c r="AW910" s="29"/>
      <c r="AX910" s="29"/>
      <c r="AY910" s="29"/>
      <c r="AZ910" s="29"/>
      <c r="BA910" s="29"/>
      <c r="BB910" s="29"/>
      <c r="BC910" s="29"/>
      <c r="BD910" s="29"/>
    </row>
    <row r="911" spans="1:56" ht="14.25" customHeight="1" x14ac:dyDescent="0.3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  <c r="AM911" s="29"/>
      <c r="AN911" s="29"/>
      <c r="AO911" s="29"/>
      <c r="AP911" s="29"/>
      <c r="AQ911" s="29"/>
      <c r="AR911" s="29"/>
      <c r="AS911" s="29"/>
      <c r="AT911" s="29"/>
      <c r="AU911" s="29"/>
      <c r="AV911" s="29"/>
      <c r="AW911" s="29"/>
      <c r="AX911" s="29"/>
      <c r="AY911" s="29"/>
      <c r="AZ911" s="29"/>
      <c r="BA911" s="29"/>
      <c r="BB911" s="29"/>
      <c r="BC911" s="29"/>
      <c r="BD911" s="29"/>
    </row>
    <row r="912" spans="1:56" ht="14.25" customHeight="1" x14ac:dyDescent="0.3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  <c r="AM912" s="29"/>
      <c r="AN912" s="29"/>
      <c r="AO912" s="29"/>
      <c r="AP912" s="29"/>
      <c r="AQ912" s="29"/>
      <c r="AR912" s="29"/>
      <c r="AS912" s="29"/>
      <c r="AT912" s="29"/>
      <c r="AU912" s="29"/>
      <c r="AV912" s="29"/>
      <c r="AW912" s="29"/>
      <c r="AX912" s="29"/>
      <c r="AY912" s="29"/>
      <c r="AZ912" s="29"/>
      <c r="BA912" s="29"/>
      <c r="BB912" s="29"/>
      <c r="BC912" s="29"/>
      <c r="BD912" s="29"/>
    </row>
    <row r="913" spans="1:56" ht="14.25" customHeight="1" x14ac:dyDescent="0.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  <c r="AM913" s="29"/>
      <c r="AN913" s="29"/>
      <c r="AO913" s="29"/>
      <c r="AP913" s="29"/>
      <c r="AQ913" s="29"/>
      <c r="AR913" s="29"/>
      <c r="AS913" s="29"/>
      <c r="AT913" s="29"/>
      <c r="AU913" s="29"/>
      <c r="AV913" s="29"/>
      <c r="AW913" s="29"/>
      <c r="AX913" s="29"/>
      <c r="AY913" s="29"/>
      <c r="AZ913" s="29"/>
      <c r="BA913" s="29"/>
      <c r="BB913" s="29"/>
      <c r="BC913" s="29"/>
      <c r="BD913" s="29"/>
    </row>
    <row r="914" spans="1:56" ht="14.25" customHeight="1" x14ac:dyDescent="0.3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29"/>
      <c r="AT914" s="29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</row>
    <row r="915" spans="1:56" ht="14.25" customHeight="1" x14ac:dyDescent="0.3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  <c r="AM915" s="29"/>
      <c r="AN915" s="29"/>
      <c r="AO915" s="29"/>
      <c r="AP915" s="29"/>
      <c r="AQ915" s="29"/>
      <c r="AR915" s="29"/>
      <c r="AS915" s="29"/>
      <c r="AT915" s="29"/>
      <c r="AU915" s="29"/>
      <c r="AV915" s="29"/>
      <c r="AW915" s="29"/>
      <c r="AX915" s="29"/>
      <c r="AY915" s="29"/>
      <c r="AZ915" s="29"/>
      <c r="BA915" s="29"/>
      <c r="BB915" s="29"/>
      <c r="BC915" s="29"/>
      <c r="BD915" s="29"/>
    </row>
    <row r="916" spans="1:56" ht="14.25" customHeight="1" x14ac:dyDescent="0.3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  <c r="AM916" s="29"/>
      <c r="AN916" s="29"/>
      <c r="AO916" s="29"/>
      <c r="AP916" s="29"/>
      <c r="AQ916" s="29"/>
      <c r="AR916" s="29"/>
      <c r="AS916" s="29"/>
      <c r="AT916" s="29"/>
      <c r="AU916" s="29"/>
      <c r="AV916" s="29"/>
      <c r="AW916" s="29"/>
      <c r="AX916" s="29"/>
      <c r="AY916" s="29"/>
      <c r="AZ916" s="29"/>
      <c r="BA916" s="29"/>
      <c r="BB916" s="29"/>
      <c r="BC916" s="29"/>
      <c r="BD916" s="29"/>
    </row>
    <row r="917" spans="1:56" ht="14.25" customHeight="1" x14ac:dyDescent="0.3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  <c r="AM917" s="29"/>
      <c r="AN917" s="29"/>
      <c r="AO917" s="29"/>
      <c r="AP917" s="29"/>
      <c r="AQ917" s="29"/>
      <c r="AR917" s="29"/>
      <c r="AS917" s="29"/>
      <c r="AT917" s="29"/>
      <c r="AU917" s="29"/>
      <c r="AV917" s="29"/>
      <c r="AW917" s="29"/>
      <c r="AX917" s="29"/>
      <c r="AY917" s="29"/>
      <c r="AZ917" s="29"/>
      <c r="BA917" s="29"/>
      <c r="BB917" s="29"/>
      <c r="BC917" s="29"/>
      <c r="BD917" s="29"/>
    </row>
    <row r="918" spans="1:56" ht="14.25" customHeight="1" x14ac:dyDescent="0.3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  <c r="AM918" s="29"/>
      <c r="AN918" s="29"/>
      <c r="AO918" s="29"/>
      <c r="AP918" s="29"/>
      <c r="AQ918" s="29"/>
      <c r="AR918" s="29"/>
      <c r="AS918" s="29"/>
      <c r="AT918" s="29"/>
      <c r="AU918" s="29"/>
      <c r="AV918" s="29"/>
      <c r="AW918" s="29"/>
      <c r="AX918" s="29"/>
      <c r="AY918" s="29"/>
      <c r="AZ918" s="29"/>
      <c r="BA918" s="29"/>
      <c r="BB918" s="29"/>
      <c r="BC918" s="29"/>
      <c r="BD918" s="29"/>
    </row>
    <row r="919" spans="1:56" ht="14.25" customHeight="1" x14ac:dyDescent="0.3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  <c r="AM919" s="29"/>
      <c r="AN919" s="29"/>
      <c r="AO919" s="29"/>
      <c r="AP919" s="29"/>
      <c r="AQ919" s="29"/>
      <c r="AR919" s="29"/>
      <c r="AS919" s="29"/>
      <c r="AT919" s="29"/>
      <c r="AU919" s="29"/>
      <c r="AV919" s="29"/>
      <c r="AW919" s="29"/>
      <c r="AX919" s="29"/>
      <c r="AY919" s="29"/>
      <c r="AZ919" s="29"/>
      <c r="BA919" s="29"/>
      <c r="BB919" s="29"/>
      <c r="BC919" s="29"/>
      <c r="BD919" s="29"/>
    </row>
    <row r="920" spans="1:56" ht="14.25" customHeight="1" x14ac:dyDescent="0.3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  <c r="AM920" s="29"/>
      <c r="AN920" s="29"/>
      <c r="AO920" s="29"/>
      <c r="AP920" s="29"/>
      <c r="AQ920" s="29"/>
      <c r="AR920" s="29"/>
      <c r="AS920" s="29"/>
      <c r="AT920" s="29"/>
      <c r="AU920" s="29"/>
      <c r="AV920" s="29"/>
      <c r="AW920" s="29"/>
      <c r="AX920" s="29"/>
      <c r="AY920" s="29"/>
      <c r="AZ920" s="29"/>
      <c r="BA920" s="29"/>
      <c r="BB920" s="29"/>
      <c r="BC920" s="29"/>
      <c r="BD920" s="29"/>
    </row>
    <row r="921" spans="1:56" ht="14.25" customHeight="1" x14ac:dyDescent="0.3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  <c r="AO921" s="29"/>
      <c r="AP921" s="29"/>
      <c r="AQ921" s="29"/>
      <c r="AR921" s="29"/>
      <c r="AS921" s="29"/>
      <c r="AT921" s="29"/>
      <c r="AU921" s="29"/>
      <c r="AV921" s="29"/>
      <c r="AW921" s="29"/>
      <c r="AX921" s="29"/>
      <c r="AY921" s="29"/>
      <c r="AZ921" s="29"/>
      <c r="BA921" s="29"/>
      <c r="BB921" s="29"/>
      <c r="BC921" s="29"/>
      <c r="BD921" s="29"/>
    </row>
    <row r="922" spans="1:56" ht="14.25" customHeight="1" x14ac:dyDescent="0.3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  <c r="AM922" s="29"/>
      <c r="AN922" s="29"/>
      <c r="AO922" s="29"/>
      <c r="AP922" s="29"/>
      <c r="AQ922" s="29"/>
      <c r="AR922" s="29"/>
      <c r="AS922" s="29"/>
      <c r="AT922" s="29"/>
      <c r="AU922" s="29"/>
      <c r="AV922" s="29"/>
      <c r="AW922" s="29"/>
      <c r="AX922" s="29"/>
      <c r="AY922" s="29"/>
      <c r="AZ922" s="29"/>
      <c r="BA922" s="29"/>
      <c r="BB922" s="29"/>
      <c r="BC922" s="29"/>
      <c r="BD922" s="29"/>
    </row>
    <row r="923" spans="1:56" ht="14.25" customHeight="1" x14ac:dyDescent="0.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  <c r="AM923" s="29"/>
      <c r="AN923" s="29"/>
      <c r="AO923" s="29"/>
      <c r="AP923" s="29"/>
      <c r="AQ923" s="29"/>
      <c r="AR923" s="29"/>
      <c r="AS923" s="29"/>
      <c r="AT923" s="29"/>
      <c r="AU923" s="29"/>
      <c r="AV923" s="29"/>
      <c r="AW923" s="29"/>
      <c r="AX923" s="29"/>
      <c r="AY923" s="29"/>
      <c r="AZ923" s="29"/>
      <c r="BA923" s="29"/>
      <c r="BB923" s="29"/>
      <c r="BC923" s="29"/>
      <c r="BD923" s="29"/>
    </row>
    <row r="924" spans="1:56" ht="14.25" customHeight="1" x14ac:dyDescent="0.3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  <c r="AM924" s="29"/>
      <c r="AN924" s="29"/>
      <c r="AO924" s="29"/>
      <c r="AP924" s="29"/>
      <c r="AQ924" s="29"/>
      <c r="AR924" s="29"/>
      <c r="AS924" s="29"/>
      <c r="AT924" s="29"/>
      <c r="AU924" s="29"/>
      <c r="AV924" s="29"/>
      <c r="AW924" s="29"/>
      <c r="AX924" s="29"/>
      <c r="AY924" s="29"/>
      <c r="AZ924" s="29"/>
      <c r="BA924" s="29"/>
      <c r="BB924" s="29"/>
      <c r="BC924" s="29"/>
      <c r="BD924" s="29"/>
    </row>
    <row r="925" spans="1:56" ht="14.25" customHeight="1" x14ac:dyDescent="0.3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  <c r="AM925" s="29"/>
      <c r="AN925" s="29"/>
      <c r="AO925" s="29"/>
      <c r="AP925" s="29"/>
      <c r="AQ925" s="29"/>
      <c r="AR925" s="29"/>
      <c r="AS925" s="29"/>
      <c r="AT925" s="29"/>
      <c r="AU925" s="29"/>
      <c r="AV925" s="29"/>
      <c r="AW925" s="29"/>
      <c r="AX925" s="29"/>
      <c r="AY925" s="29"/>
      <c r="AZ925" s="29"/>
      <c r="BA925" s="29"/>
      <c r="BB925" s="29"/>
      <c r="BC925" s="29"/>
      <c r="BD925" s="29"/>
    </row>
    <row r="926" spans="1:56" ht="14.25" customHeight="1" x14ac:dyDescent="0.3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  <c r="AM926" s="29"/>
      <c r="AN926" s="29"/>
      <c r="AO926" s="29"/>
      <c r="AP926" s="29"/>
      <c r="AQ926" s="29"/>
      <c r="AR926" s="29"/>
      <c r="AS926" s="29"/>
      <c r="AT926" s="29"/>
      <c r="AU926" s="29"/>
      <c r="AV926" s="29"/>
      <c r="AW926" s="29"/>
      <c r="AX926" s="29"/>
      <c r="AY926" s="29"/>
      <c r="AZ926" s="29"/>
      <c r="BA926" s="29"/>
      <c r="BB926" s="29"/>
      <c r="BC926" s="29"/>
      <c r="BD926" s="29"/>
    </row>
    <row r="927" spans="1:56" ht="14.25" customHeight="1" x14ac:dyDescent="0.3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  <c r="AM927" s="29"/>
      <c r="AN927" s="29"/>
      <c r="AO927" s="29"/>
      <c r="AP927" s="29"/>
      <c r="AQ927" s="29"/>
      <c r="AR927" s="29"/>
      <c r="AS927" s="29"/>
      <c r="AT927" s="29"/>
      <c r="AU927" s="29"/>
      <c r="AV927" s="29"/>
      <c r="AW927" s="29"/>
      <c r="AX927" s="29"/>
      <c r="AY927" s="29"/>
      <c r="AZ927" s="29"/>
      <c r="BA927" s="29"/>
      <c r="BB927" s="29"/>
      <c r="BC927" s="29"/>
      <c r="BD927" s="29"/>
    </row>
    <row r="928" spans="1:56" ht="14.25" customHeight="1" x14ac:dyDescent="0.3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  <c r="AM928" s="29"/>
      <c r="AN928" s="29"/>
      <c r="AO928" s="29"/>
      <c r="AP928" s="29"/>
      <c r="AQ928" s="29"/>
      <c r="AR928" s="29"/>
      <c r="AS928" s="29"/>
      <c r="AT928" s="29"/>
      <c r="AU928" s="29"/>
      <c r="AV928" s="29"/>
      <c r="AW928" s="29"/>
      <c r="AX928" s="29"/>
      <c r="AY928" s="29"/>
      <c r="AZ928" s="29"/>
      <c r="BA928" s="29"/>
      <c r="BB928" s="29"/>
      <c r="BC928" s="29"/>
      <c r="BD928" s="29"/>
    </row>
    <row r="929" spans="1:56" ht="14.25" customHeight="1" x14ac:dyDescent="0.3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  <c r="AM929" s="29"/>
      <c r="AN929" s="29"/>
      <c r="AO929" s="29"/>
      <c r="AP929" s="29"/>
      <c r="AQ929" s="29"/>
      <c r="AR929" s="29"/>
      <c r="AS929" s="29"/>
      <c r="AT929" s="29"/>
      <c r="AU929" s="29"/>
      <c r="AV929" s="29"/>
      <c r="AW929" s="29"/>
      <c r="AX929" s="29"/>
      <c r="AY929" s="29"/>
      <c r="AZ929" s="29"/>
      <c r="BA929" s="29"/>
      <c r="BB929" s="29"/>
      <c r="BC929" s="29"/>
      <c r="BD929" s="29"/>
    </row>
    <row r="930" spans="1:56" ht="14.25" customHeight="1" x14ac:dyDescent="0.3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29"/>
      <c r="AO930" s="29"/>
      <c r="AP930" s="29"/>
      <c r="AQ930" s="29"/>
      <c r="AR930" s="29"/>
      <c r="AS930" s="29"/>
      <c r="AT930" s="29"/>
      <c r="AU930" s="29"/>
      <c r="AV930" s="29"/>
      <c r="AW930" s="29"/>
      <c r="AX930" s="29"/>
      <c r="AY930" s="29"/>
      <c r="AZ930" s="29"/>
      <c r="BA930" s="29"/>
      <c r="BB930" s="29"/>
      <c r="BC930" s="29"/>
      <c r="BD930" s="29"/>
    </row>
    <row r="931" spans="1:56" ht="14.25" customHeight="1" x14ac:dyDescent="0.3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  <c r="AO931" s="29"/>
      <c r="AP931" s="29"/>
      <c r="AQ931" s="29"/>
      <c r="AR931" s="29"/>
      <c r="AS931" s="29"/>
      <c r="AT931" s="29"/>
      <c r="AU931" s="29"/>
      <c r="AV931" s="29"/>
      <c r="AW931" s="29"/>
      <c r="AX931" s="29"/>
      <c r="AY931" s="29"/>
      <c r="AZ931" s="29"/>
      <c r="BA931" s="29"/>
      <c r="BB931" s="29"/>
      <c r="BC931" s="29"/>
      <c r="BD931" s="29"/>
    </row>
    <row r="932" spans="1:56" ht="14.25" customHeight="1" x14ac:dyDescent="0.3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  <c r="AM932" s="29"/>
      <c r="AN932" s="29"/>
      <c r="AO932" s="29"/>
      <c r="AP932" s="29"/>
      <c r="AQ932" s="29"/>
      <c r="AR932" s="29"/>
      <c r="AS932" s="29"/>
      <c r="AT932" s="29"/>
      <c r="AU932" s="29"/>
      <c r="AV932" s="29"/>
      <c r="AW932" s="29"/>
      <c r="AX932" s="29"/>
      <c r="AY932" s="29"/>
      <c r="AZ932" s="29"/>
      <c r="BA932" s="29"/>
      <c r="BB932" s="29"/>
      <c r="BC932" s="29"/>
      <c r="BD932" s="29"/>
    </row>
    <row r="933" spans="1:56" ht="14.25" customHeight="1" x14ac:dyDescent="0.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  <c r="AM933" s="29"/>
      <c r="AN933" s="29"/>
      <c r="AO933" s="29"/>
      <c r="AP933" s="29"/>
      <c r="AQ933" s="29"/>
      <c r="AR933" s="29"/>
      <c r="AS933" s="29"/>
      <c r="AT933" s="29"/>
      <c r="AU933" s="29"/>
      <c r="AV933" s="29"/>
      <c r="AW933" s="29"/>
      <c r="AX933" s="29"/>
      <c r="AY933" s="29"/>
      <c r="AZ933" s="29"/>
      <c r="BA933" s="29"/>
      <c r="BB933" s="29"/>
      <c r="BC933" s="29"/>
      <c r="BD933" s="29"/>
    </row>
    <row r="934" spans="1:56" ht="14.25" customHeight="1" x14ac:dyDescent="0.3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  <c r="AM934" s="29"/>
      <c r="AN934" s="29"/>
      <c r="AO934" s="29"/>
      <c r="AP934" s="29"/>
      <c r="AQ934" s="29"/>
      <c r="AR934" s="29"/>
      <c r="AS934" s="29"/>
      <c r="AT934" s="29"/>
      <c r="AU934" s="29"/>
      <c r="AV934" s="29"/>
      <c r="AW934" s="29"/>
      <c r="AX934" s="29"/>
      <c r="AY934" s="29"/>
      <c r="AZ934" s="29"/>
      <c r="BA934" s="29"/>
      <c r="BB934" s="29"/>
      <c r="BC934" s="29"/>
      <c r="BD934" s="29"/>
    </row>
    <row r="935" spans="1:56" ht="14.25" customHeight="1" x14ac:dyDescent="0.3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  <c r="AM935" s="29"/>
      <c r="AN935" s="29"/>
      <c r="AO935" s="29"/>
      <c r="AP935" s="29"/>
      <c r="AQ935" s="29"/>
      <c r="AR935" s="29"/>
      <c r="AS935" s="29"/>
      <c r="AT935" s="29"/>
      <c r="AU935" s="29"/>
      <c r="AV935" s="29"/>
      <c r="AW935" s="29"/>
      <c r="AX935" s="29"/>
      <c r="AY935" s="29"/>
      <c r="AZ935" s="29"/>
      <c r="BA935" s="29"/>
      <c r="BB935" s="29"/>
      <c r="BC935" s="29"/>
      <c r="BD935" s="29"/>
    </row>
    <row r="936" spans="1:56" ht="14.25" customHeight="1" x14ac:dyDescent="0.3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  <c r="AM936" s="29"/>
      <c r="AN936" s="29"/>
      <c r="AO936" s="29"/>
      <c r="AP936" s="29"/>
      <c r="AQ936" s="29"/>
      <c r="AR936" s="29"/>
      <c r="AS936" s="29"/>
      <c r="AT936" s="29"/>
      <c r="AU936" s="29"/>
      <c r="AV936" s="29"/>
      <c r="AW936" s="29"/>
      <c r="AX936" s="29"/>
      <c r="AY936" s="29"/>
      <c r="AZ936" s="29"/>
      <c r="BA936" s="29"/>
      <c r="BB936" s="29"/>
      <c r="BC936" s="29"/>
      <c r="BD936" s="29"/>
    </row>
    <row r="937" spans="1:56" ht="14.25" customHeight="1" x14ac:dyDescent="0.3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  <c r="AO937" s="29"/>
      <c r="AP937" s="29"/>
      <c r="AQ937" s="29"/>
      <c r="AR937" s="29"/>
      <c r="AS937" s="29"/>
      <c r="AT937" s="29"/>
      <c r="AU937" s="29"/>
      <c r="AV937" s="29"/>
      <c r="AW937" s="29"/>
      <c r="AX937" s="29"/>
      <c r="AY937" s="29"/>
      <c r="AZ937" s="29"/>
      <c r="BA937" s="29"/>
      <c r="BB937" s="29"/>
      <c r="BC937" s="29"/>
      <c r="BD937" s="29"/>
    </row>
    <row r="938" spans="1:56" ht="14.25" customHeight="1" x14ac:dyDescent="0.3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  <c r="AO938" s="29"/>
      <c r="AP938" s="29"/>
      <c r="AQ938" s="29"/>
      <c r="AR938" s="29"/>
      <c r="AS938" s="29"/>
      <c r="AT938" s="29"/>
      <c r="AU938" s="29"/>
      <c r="AV938" s="29"/>
      <c r="AW938" s="29"/>
      <c r="AX938" s="29"/>
      <c r="AY938" s="29"/>
      <c r="AZ938" s="29"/>
      <c r="BA938" s="29"/>
      <c r="BB938" s="29"/>
      <c r="BC938" s="29"/>
      <c r="BD938" s="29"/>
    </row>
    <row r="939" spans="1:56" ht="14.25" customHeight="1" x14ac:dyDescent="0.3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29"/>
      <c r="AO939" s="29"/>
      <c r="AP939" s="29"/>
      <c r="AQ939" s="29"/>
      <c r="AR939" s="29"/>
      <c r="AS939" s="29"/>
      <c r="AT939" s="29"/>
      <c r="AU939" s="29"/>
      <c r="AV939" s="29"/>
      <c r="AW939" s="29"/>
      <c r="AX939" s="29"/>
      <c r="AY939" s="29"/>
      <c r="AZ939" s="29"/>
      <c r="BA939" s="29"/>
      <c r="BB939" s="29"/>
      <c r="BC939" s="29"/>
      <c r="BD939" s="29"/>
    </row>
    <row r="940" spans="1:56" ht="14.25" customHeight="1" x14ac:dyDescent="0.3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29"/>
      <c r="AO940" s="29"/>
      <c r="AP940" s="29"/>
      <c r="AQ940" s="29"/>
      <c r="AR940" s="29"/>
      <c r="AS940" s="29"/>
      <c r="AT940" s="29"/>
      <c r="AU940" s="29"/>
      <c r="AV940" s="29"/>
      <c r="AW940" s="29"/>
      <c r="AX940" s="29"/>
      <c r="AY940" s="29"/>
      <c r="AZ940" s="29"/>
      <c r="BA940" s="29"/>
      <c r="BB940" s="29"/>
      <c r="BC940" s="29"/>
      <c r="BD940" s="29"/>
    </row>
    <row r="941" spans="1:56" ht="14.25" customHeight="1" x14ac:dyDescent="0.3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  <c r="AO941" s="29"/>
      <c r="AP941" s="29"/>
      <c r="AQ941" s="29"/>
      <c r="AR941" s="29"/>
      <c r="AS941" s="29"/>
      <c r="AT941" s="29"/>
      <c r="AU941" s="29"/>
      <c r="AV941" s="29"/>
      <c r="AW941" s="29"/>
      <c r="AX941" s="29"/>
      <c r="AY941" s="29"/>
      <c r="AZ941" s="29"/>
      <c r="BA941" s="29"/>
      <c r="BB941" s="29"/>
      <c r="BC941" s="29"/>
      <c r="BD941" s="29"/>
    </row>
    <row r="942" spans="1:56" ht="14.25" customHeight="1" x14ac:dyDescent="0.3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  <c r="AO942" s="29"/>
      <c r="AP942" s="29"/>
      <c r="AQ942" s="29"/>
      <c r="AR942" s="29"/>
      <c r="AS942" s="29"/>
      <c r="AT942" s="29"/>
      <c r="AU942" s="29"/>
      <c r="AV942" s="29"/>
      <c r="AW942" s="29"/>
      <c r="AX942" s="29"/>
      <c r="AY942" s="29"/>
      <c r="AZ942" s="29"/>
      <c r="BA942" s="29"/>
      <c r="BB942" s="29"/>
      <c r="BC942" s="29"/>
      <c r="BD942" s="29"/>
    </row>
    <row r="943" spans="1:56" ht="14.25" customHeight="1" x14ac:dyDescent="0.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  <c r="AO943" s="29"/>
      <c r="AP943" s="29"/>
      <c r="AQ943" s="29"/>
      <c r="AR943" s="29"/>
      <c r="AS943" s="29"/>
      <c r="AT943" s="29"/>
      <c r="AU943" s="29"/>
      <c r="AV943" s="29"/>
      <c r="AW943" s="29"/>
      <c r="AX943" s="29"/>
      <c r="AY943" s="29"/>
      <c r="AZ943" s="29"/>
      <c r="BA943" s="29"/>
      <c r="BB943" s="29"/>
      <c r="BC943" s="29"/>
      <c r="BD943" s="29"/>
    </row>
    <row r="944" spans="1:56" ht="14.25" customHeight="1" x14ac:dyDescent="0.3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  <c r="AO944" s="29"/>
      <c r="AP944" s="29"/>
      <c r="AQ944" s="29"/>
      <c r="AR944" s="29"/>
      <c r="AS944" s="29"/>
      <c r="AT944" s="29"/>
      <c r="AU944" s="29"/>
      <c r="AV944" s="29"/>
      <c r="AW944" s="29"/>
      <c r="AX944" s="29"/>
      <c r="AY944" s="29"/>
      <c r="AZ944" s="29"/>
      <c r="BA944" s="29"/>
      <c r="BB944" s="29"/>
      <c r="BC944" s="29"/>
      <c r="BD944" s="29"/>
    </row>
    <row r="945" spans="1:56" ht="14.25" customHeight="1" x14ac:dyDescent="0.3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  <c r="AO945" s="29"/>
      <c r="AP945" s="29"/>
      <c r="AQ945" s="29"/>
      <c r="AR945" s="29"/>
      <c r="AS945" s="29"/>
      <c r="AT945" s="29"/>
      <c r="AU945" s="29"/>
      <c r="AV945" s="29"/>
      <c r="AW945" s="29"/>
      <c r="AX945" s="29"/>
      <c r="AY945" s="29"/>
      <c r="AZ945" s="29"/>
      <c r="BA945" s="29"/>
      <c r="BB945" s="29"/>
      <c r="BC945" s="29"/>
      <c r="BD945" s="29"/>
    </row>
    <row r="946" spans="1:56" ht="14.25" customHeight="1" x14ac:dyDescent="0.3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  <c r="AO946" s="29"/>
      <c r="AP946" s="29"/>
      <c r="AQ946" s="29"/>
      <c r="AR946" s="29"/>
      <c r="AS946" s="29"/>
      <c r="AT946" s="29"/>
      <c r="AU946" s="29"/>
      <c r="AV946" s="29"/>
      <c r="AW946" s="29"/>
      <c r="AX946" s="29"/>
      <c r="AY946" s="29"/>
      <c r="AZ946" s="29"/>
      <c r="BA946" s="29"/>
      <c r="BB946" s="29"/>
      <c r="BC946" s="29"/>
      <c r="BD946" s="29"/>
    </row>
    <row r="947" spans="1:56" ht="14.25" customHeight="1" x14ac:dyDescent="0.3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29"/>
      <c r="AO947" s="29"/>
      <c r="AP947" s="29"/>
      <c r="AQ947" s="29"/>
      <c r="AR947" s="29"/>
      <c r="AS947" s="29"/>
      <c r="AT947" s="29"/>
      <c r="AU947" s="29"/>
      <c r="AV947" s="29"/>
      <c r="AW947" s="29"/>
      <c r="AX947" s="29"/>
      <c r="AY947" s="29"/>
      <c r="AZ947" s="29"/>
      <c r="BA947" s="29"/>
      <c r="BB947" s="29"/>
      <c r="BC947" s="29"/>
      <c r="BD947" s="29"/>
    </row>
    <row r="948" spans="1:56" ht="14.25" customHeight="1" x14ac:dyDescent="0.3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  <c r="AO948" s="29"/>
      <c r="AP948" s="29"/>
      <c r="AQ948" s="29"/>
      <c r="AR948" s="29"/>
      <c r="AS948" s="29"/>
      <c r="AT948" s="29"/>
      <c r="AU948" s="29"/>
      <c r="AV948" s="29"/>
      <c r="AW948" s="29"/>
      <c r="AX948" s="29"/>
      <c r="AY948" s="29"/>
      <c r="AZ948" s="29"/>
      <c r="BA948" s="29"/>
      <c r="BB948" s="29"/>
      <c r="BC948" s="29"/>
      <c r="BD948" s="29"/>
    </row>
    <row r="949" spans="1:56" ht="14.25" customHeight="1" x14ac:dyDescent="0.3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  <c r="AO949" s="29"/>
      <c r="AP949" s="29"/>
      <c r="AQ949" s="29"/>
      <c r="AR949" s="29"/>
      <c r="AS949" s="29"/>
      <c r="AT949" s="29"/>
      <c r="AU949" s="29"/>
      <c r="AV949" s="29"/>
      <c r="AW949" s="29"/>
      <c r="AX949" s="29"/>
      <c r="AY949" s="29"/>
      <c r="AZ949" s="29"/>
      <c r="BA949" s="29"/>
      <c r="BB949" s="29"/>
      <c r="BC949" s="29"/>
      <c r="BD949" s="29"/>
    </row>
    <row r="950" spans="1:56" ht="14.25" customHeight="1" x14ac:dyDescent="0.3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29"/>
      <c r="AO950" s="29"/>
      <c r="AP950" s="29"/>
      <c r="AQ950" s="29"/>
      <c r="AR950" s="29"/>
      <c r="AS950" s="29"/>
      <c r="AT950" s="29"/>
      <c r="AU950" s="29"/>
      <c r="AV950" s="29"/>
      <c r="AW950" s="29"/>
      <c r="AX950" s="29"/>
      <c r="AY950" s="29"/>
      <c r="AZ950" s="29"/>
      <c r="BA950" s="29"/>
      <c r="BB950" s="29"/>
      <c r="BC950" s="29"/>
      <c r="BD950" s="29"/>
    </row>
    <row r="951" spans="1:56" ht="14.25" customHeight="1" x14ac:dyDescent="0.3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29"/>
      <c r="AO951" s="29"/>
      <c r="AP951" s="29"/>
      <c r="AQ951" s="29"/>
      <c r="AR951" s="29"/>
      <c r="AS951" s="29"/>
      <c r="AT951" s="29"/>
      <c r="AU951" s="29"/>
      <c r="AV951" s="29"/>
      <c r="AW951" s="29"/>
      <c r="AX951" s="29"/>
      <c r="AY951" s="29"/>
      <c r="AZ951" s="29"/>
      <c r="BA951" s="29"/>
      <c r="BB951" s="29"/>
      <c r="BC951" s="29"/>
      <c r="BD951" s="29"/>
    </row>
    <row r="952" spans="1:56" ht="14.25" customHeight="1" x14ac:dyDescent="0.3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  <c r="AM952" s="29"/>
      <c r="AN952" s="29"/>
      <c r="AO952" s="29"/>
      <c r="AP952" s="29"/>
      <c r="AQ952" s="29"/>
      <c r="AR952" s="29"/>
      <c r="AS952" s="29"/>
      <c r="AT952" s="29"/>
      <c r="AU952" s="29"/>
      <c r="AV952" s="29"/>
      <c r="AW952" s="29"/>
      <c r="AX952" s="29"/>
      <c r="AY952" s="29"/>
      <c r="AZ952" s="29"/>
      <c r="BA952" s="29"/>
      <c r="BB952" s="29"/>
      <c r="BC952" s="29"/>
      <c r="BD952" s="29"/>
    </row>
    <row r="953" spans="1:56" ht="14.25" customHeight="1" x14ac:dyDescent="0.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29"/>
      <c r="AO953" s="29"/>
      <c r="AP953" s="29"/>
      <c r="AQ953" s="29"/>
      <c r="AR953" s="29"/>
      <c r="AS953" s="29"/>
      <c r="AT953" s="29"/>
      <c r="AU953" s="29"/>
      <c r="AV953" s="29"/>
      <c r="AW953" s="29"/>
      <c r="AX953" s="29"/>
      <c r="AY953" s="29"/>
      <c r="AZ953" s="29"/>
      <c r="BA953" s="29"/>
      <c r="BB953" s="29"/>
      <c r="BC953" s="29"/>
      <c r="BD953" s="29"/>
    </row>
    <row r="954" spans="1:56" ht="14.25" customHeight="1" x14ac:dyDescent="0.3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29"/>
      <c r="AO954" s="29"/>
      <c r="AP954" s="29"/>
      <c r="AQ954" s="29"/>
      <c r="AR954" s="29"/>
      <c r="AS954" s="29"/>
      <c r="AT954" s="29"/>
      <c r="AU954" s="29"/>
      <c r="AV954" s="29"/>
      <c r="AW954" s="29"/>
      <c r="AX954" s="29"/>
      <c r="AY954" s="29"/>
      <c r="AZ954" s="29"/>
      <c r="BA954" s="29"/>
      <c r="BB954" s="29"/>
      <c r="BC954" s="29"/>
      <c r="BD954" s="29"/>
    </row>
    <row r="955" spans="1:56" ht="14.25" customHeight="1" x14ac:dyDescent="0.3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29"/>
      <c r="AO955" s="29"/>
      <c r="AP955" s="29"/>
      <c r="AQ955" s="29"/>
      <c r="AR955" s="29"/>
      <c r="AS955" s="29"/>
      <c r="AT955" s="29"/>
      <c r="AU955" s="29"/>
      <c r="AV955" s="29"/>
      <c r="AW955" s="29"/>
      <c r="AX955" s="29"/>
      <c r="AY955" s="29"/>
      <c r="AZ955" s="29"/>
      <c r="BA955" s="29"/>
      <c r="BB955" s="29"/>
      <c r="BC955" s="29"/>
      <c r="BD955" s="29"/>
    </row>
    <row r="956" spans="1:56" ht="14.25" customHeight="1" x14ac:dyDescent="0.3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29"/>
      <c r="AO956" s="29"/>
      <c r="AP956" s="29"/>
      <c r="AQ956" s="29"/>
      <c r="AR956" s="29"/>
      <c r="AS956" s="29"/>
      <c r="AT956" s="29"/>
      <c r="AU956" s="29"/>
      <c r="AV956" s="29"/>
      <c r="AW956" s="29"/>
      <c r="AX956" s="29"/>
      <c r="AY956" s="29"/>
      <c r="AZ956" s="29"/>
      <c r="BA956" s="29"/>
      <c r="BB956" s="29"/>
      <c r="BC956" s="29"/>
      <c r="BD956" s="29"/>
    </row>
    <row r="957" spans="1:56" ht="14.25" customHeight="1" x14ac:dyDescent="0.3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29"/>
      <c r="AO957" s="29"/>
      <c r="AP957" s="29"/>
      <c r="AQ957" s="29"/>
      <c r="AR957" s="29"/>
      <c r="AS957" s="29"/>
      <c r="AT957" s="29"/>
      <c r="AU957" s="29"/>
      <c r="AV957" s="29"/>
      <c r="AW957" s="29"/>
      <c r="AX957" s="29"/>
      <c r="AY957" s="29"/>
      <c r="AZ957" s="29"/>
      <c r="BA957" s="29"/>
      <c r="BB957" s="29"/>
      <c r="BC957" s="29"/>
      <c r="BD957" s="29"/>
    </row>
    <row r="958" spans="1:56" ht="14.25" customHeight="1" x14ac:dyDescent="0.3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  <c r="AO958" s="29"/>
      <c r="AP958" s="29"/>
      <c r="AQ958" s="29"/>
      <c r="AR958" s="29"/>
      <c r="AS958" s="29"/>
      <c r="AT958" s="29"/>
      <c r="AU958" s="29"/>
      <c r="AV958" s="29"/>
      <c r="AW958" s="29"/>
      <c r="AX958" s="29"/>
      <c r="AY958" s="29"/>
      <c r="AZ958" s="29"/>
      <c r="BA958" s="29"/>
      <c r="BB958" s="29"/>
      <c r="BC958" s="29"/>
      <c r="BD958" s="29"/>
    </row>
    <row r="959" spans="1:56" ht="14.25" customHeight="1" x14ac:dyDescent="0.3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29"/>
      <c r="AO959" s="29"/>
      <c r="AP959" s="29"/>
      <c r="AQ959" s="29"/>
      <c r="AR959" s="29"/>
      <c r="AS959" s="29"/>
      <c r="AT959" s="29"/>
      <c r="AU959" s="29"/>
      <c r="AV959" s="29"/>
      <c r="AW959" s="29"/>
      <c r="AX959" s="29"/>
      <c r="AY959" s="29"/>
      <c r="AZ959" s="29"/>
      <c r="BA959" s="29"/>
      <c r="BB959" s="29"/>
      <c r="BC959" s="29"/>
      <c r="BD959" s="29"/>
    </row>
    <row r="960" spans="1:56" ht="14.25" customHeight="1" x14ac:dyDescent="0.3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  <c r="AM960" s="29"/>
      <c r="AN960" s="29"/>
      <c r="AO960" s="29"/>
      <c r="AP960" s="29"/>
      <c r="AQ960" s="29"/>
      <c r="AR960" s="29"/>
      <c r="AS960" s="29"/>
      <c r="AT960" s="29"/>
      <c r="AU960" s="29"/>
      <c r="AV960" s="29"/>
      <c r="AW960" s="29"/>
      <c r="AX960" s="29"/>
      <c r="AY960" s="29"/>
      <c r="AZ960" s="29"/>
      <c r="BA960" s="29"/>
      <c r="BB960" s="29"/>
      <c r="BC960" s="29"/>
      <c r="BD960" s="29"/>
    </row>
    <row r="961" spans="1:56" ht="14.25" customHeight="1" x14ac:dyDescent="0.3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  <c r="AO961" s="29"/>
      <c r="AP961" s="29"/>
      <c r="AQ961" s="29"/>
      <c r="AR961" s="29"/>
      <c r="AS961" s="29"/>
      <c r="AT961" s="29"/>
      <c r="AU961" s="29"/>
      <c r="AV961" s="29"/>
      <c r="AW961" s="29"/>
      <c r="AX961" s="29"/>
      <c r="AY961" s="29"/>
      <c r="AZ961" s="29"/>
      <c r="BA961" s="29"/>
      <c r="BB961" s="29"/>
      <c r="BC961" s="29"/>
      <c r="BD961" s="29"/>
    </row>
    <row r="962" spans="1:56" ht="14.25" customHeight="1" x14ac:dyDescent="0.3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29"/>
      <c r="AO962" s="29"/>
      <c r="AP962" s="29"/>
      <c r="AQ962" s="29"/>
      <c r="AR962" s="29"/>
      <c r="AS962" s="29"/>
      <c r="AT962" s="29"/>
      <c r="AU962" s="29"/>
      <c r="AV962" s="29"/>
      <c r="AW962" s="29"/>
      <c r="AX962" s="29"/>
      <c r="AY962" s="29"/>
      <c r="AZ962" s="29"/>
      <c r="BA962" s="29"/>
      <c r="BB962" s="29"/>
      <c r="BC962" s="29"/>
      <c r="BD962" s="29"/>
    </row>
    <row r="963" spans="1:56" ht="14.25" customHeight="1" x14ac:dyDescent="0.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29"/>
      <c r="AO963" s="29"/>
      <c r="AP963" s="29"/>
      <c r="AQ963" s="29"/>
      <c r="AR963" s="29"/>
      <c r="AS963" s="29"/>
      <c r="AT963" s="29"/>
      <c r="AU963" s="29"/>
      <c r="AV963" s="29"/>
      <c r="AW963" s="29"/>
      <c r="AX963" s="29"/>
      <c r="AY963" s="29"/>
      <c r="AZ963" s="29"/>
      <c r="BA963" s="29"/>
      <c r="BB963" s="29"/>
      <c r="BC963" s="29"/>
      <c r="BD963" s="29"/>
    </row>
    <row r="964" spans="1:56" ht="14.25" customHeight="1" x14ac:dyDescent="0.3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29"/>
      <c r="AO964" s="29"/>
      <c r="AP964" s="29"/>
      <c r="AQ964" s="29"/>
      <c r="AR964" s="29"/>
      <c r="AS964" s="29"/>
      <c r="AT964" s="29"/>
      <c r="AU964" s="29"/>
      <c r="AV964" s="29"/>
      <c r="AW964" s="29"/>
      <c r="AX964" s="29"/>
      <c r="AY964" s="29"/>
      <c r="AZ964" s="29"/>
      <c r="BA964" s="29"/>
      <c r="BB964" s="29"/>
      <c r="BC964" s="29"/>
      <c r="BD964" s="29"/>
    </row>
    <row r="965" spans="1:56" ht="14.25" customHeight="1" x14ac:dyDescent="0.3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29"/>
      <c r="AO965" s="29"/>
      <c r="AP965" s="29"/>
      <c r="AQ965" s="29"/>
      <c r="AR965" s="29"/>
      <c r="AS965" s="29"/>
      <c r="AT965" s="29"/>
      <c r="AU965" s="29"/>
      <c r="AV965" s="29"/>
      <c r="AW965" s="29"/>
      <c r="AX965" s="29"/>
      <c r="AY965" s="29"/>
      <c r="AZ965" s="29"/>
      <c r="BA965" s="29"/>
      <c r="BB965" s="29"/>
      <c r="BC965" s="29"/>
      <c r="BD965" s="29"/>
    </row>
    <row r="966" spans="1:56" ht="14.25" customHeight="1" x14ac:dyDescent="0.3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29"/>
      <c r="AO966" s="29"/>
      <c r="AP966" s="29"/>
      <c r="AQ966" s="29"/>
      <c r="AR966" s="29"/>
      <c r="AS966" s="29"/>
      <c r="AT966" s="29"/>
      <c r="AU966" s="29"/>
      <c r="AV966" s="29"/>
      <c r="AW966" s="29"/>
      <c r="AX966" s="29"/>
      <c r="AY966" s="29"/>
      <c r="AZ966" s="29"/>
      <c r="BA966" s="29"/>
      <c r="BB966" s="29"/>
      <c r="BC966" s="29"/>
      <c r="BD966" s="29"/>
    </row>
    <row r="967" spans="1:56" ht="14.25" customHeight="1" x14ac:dyDescent="0.3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29"/>
      <c r="AO967" s="29"/>
      <c r="AP967" s="29"/>
      <c r="AQ967" s="29"/>
      <c r="AR967" s="29"/>
      <c r="AS967" s="29"/>
      <c r="AT967" s="29"/>
      <c r="AU967" s="29"/>
      <c r="AV967" s="29"/>
      <c r="AW967" s="29"/>
      <c r="AX967" s="29"/>
      <c r="AY967" s="29"/>
      <c r="AZ967" s="29"/>
      <c r="BA967" s="29"/>
      <c r="BB967" s="29"/>
      <c r="BC967" s="29"/>
      <c r="BD967" s="29"/>
    </row>
    <row r="968" spans="1:56" ht="14.25" customHeight="1" x14ac:dyDescent="0.3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  <c r="AM968" s="29"/>
      <c r="AN968" s="29"/>
      <c r="AO968" s="29"/>
      <c r="AP968" s="29"/>
      <c r="AQ968" s="29"/>
      <c r="AR968" s="29"/>
      <c r="AS968" s="29"/>
      <c r="AT968" s="29"/>
      <c r="AU968" s="29"/>
      <c r="AV968" s="29"/>
      <c r="AW968" s="29"/>
      <c r="AX968" s="29"/>
      <c r="AY968" s="29"/>
      <c r="AZ968" s="29"/>
      <c r="BA968" s="29"/>
      <c r="BB968" s="29"/>
      <c r="BC968" s="29"/>
      <c r="BD968" s="29"/>
    </row>
    <row r="969" spans="1:56" ht="14.25" customHeight="1" x14ac:dyDescent="0.3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29"/>
      <c r="AO969" s="29"/>
      <c r="AP969" s="29"/>
      <c r="AQ969" s="29"/>
      <c r="AR969" s="29"/>
      <c r="AS969" s="29"/>
      <c r="AT969" s="29"/>
      <c r="AU969" s="29"/>
      <c r="AV969" s="29"/>
      <c r="AW969" s="29"/>
      <c r="AX969" s="29"/>
      <c r="AY969" s="29"/>
      <c r="AZ969" s="29"/>
      <c r="BA969" s="29"/>
      <c r="BB969" s="29"/>
      <c r="BC969" s="29"/>
      <c r="BD969" s="29"/>
    </row>
    <row r="970" spans="1:56" ht="14.25" customHeight="1" x14ac:dyDescent="0.3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  <c r="AO970" s="29"/>
      <c r="AP970" s="29"/>
      <c r="AQ970" s="29"/>
      <c r="AR970" s="29"/>
      <c r="AS970" s="29"/>
      <c r="AT970" s="29"/>
      <c r="AU970" s="29"/>
      <c r="AV970" s="29"/>
      <c r="AW970" s="29"/>
      <c r="AX970" s="29"/>
      <c r="AY970" s="29"/>
      <c r="AZ970" s="29"/>
      <c r="BA970" s="29"/>
      <c r="BB970" s="29"/>
      <c r="BC970" s="29"/>
      <c r="BD970" s="29"/>
    </row>
    <row r="971" spans="1:56" ht="14.25" customHeight="1" x14ac:dyDescent="0.3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  <c r="AO971" s="29"/>
      <c r="AP971" s="29"/>
      <c r="AQ971" s="29"/>
      <c r="AR971" s="29"/>
      <c r="AS971" s="29"/>
      <c r="AT971" s="29"/>
      <c r="AU971" s="29"/>
      <c r="AV971" s="29"/>
      <c r="AW971" s="29"/>
      <c r="AX971" s="29"/>
      <c r="AY971" s="29"/>
      <c r="AZ971" s="29"/>
      <c r="BA971" s="29"/>
      <c r="BB971" s="29"/>
      <c r="BC971" s="29"/>
      <c r="BD971" s="29"/>
    </row>
    <row r="972" spans="1:56" ht="14.25" customHeight="1" x14ac:dyDescent="0.3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29"/>
      <c r="AO972" s="29"/>
      <c r="AP972" s="29"/>
      <c r="AQ972" s="29"/>
      <c r="AR972" s="29"/>
      <c r="AS972" s="29"/>
      <c r="AT972" s="29"/>
      <c r="AU972" s="29"/>
      <c r="AV972" s="29"/>
      <c r="AW972" s="29"/>
      <c r="AX972" s="29"/>
      <c r="AY972" s="29"/>
      <c r="AZ972" s="29"/>
      <c r="BA972" s="29"/>
      <c r="BB972" s="29"/>
      <c r="BC972" s="29"/>
      <c r="BD972" s="29"/>
    </row>
    <row r="973" spans="1:56" ht="14.25" customHeight="1" x14ac:dyDescent="0.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  <c r="AP973" s="29"/>
      <c r="AQ973" s="29"/>
      <c r="AR973" s="29"/>
      <c r="AS973" s="29"/>
      <c r="AT973" s="29"/>
      <c r="AU973" s="29"/>
      <c r="AV973" s="29"/>
      <c r="AW973" s="29"/>
      <c r="AX973" s="29"/>
      <c r="AY973" s="29"/>
      <c r="AZ973" s="29"/>
      <c r="BA973" s="29"/>
      <c r="BB973" s="29"/>
      <c r="BC973" s="29"/>
      <c r="BD973" s="29"/>
    </row>
    <row r="974" spans="1:56" ht="14.25" customHeight="1" x14ac:dyDescent="0.3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29"/>
      <c r="AO974" s="29"/>
      <c r="AP974" s="29"/>
      <c r="AQ974" s="29"/>
      <c r="AR974" s="29"/>
      <c r="AS974" s="29"/>
      <c r="AT974" s="29"/>
      <c r="AU974" s="29"/>
      <c r="AV974" s="29"/>
      <c r="AW974" s="29"/>
      <c r="AX974" s="29"/>
      <c r="AY974" s="29"/>
      <c r="AZ974" s="29"/>
      <c r="BA974" s="29"/>
      <c r="BB974" s="29"/>
      <c r="BC974" s="29"/>
      <c r="BD974" s="29"/>
    </row>
    <row r="975" spans="1:56" ht="14.25" customHeight="1" x14ac:dyDescent="0.3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29"/>
      <c r="AO975" s="29"/>
      <c r="AP975" s="29"/>
      <c r="AQ975" s="29"/>
      <c r="AR975" s="29"/>
      <c r="AS975" s="29"/>
      <c r="AT975" s="29"/>
      <c r="AU975" s="29"/>
      <c r="AV975" s="29"/>
      <c r="AW975" s="29"/>
      <c r="AX975" s="29"/>
      <c r="AY975" s="29"/>
      <c r="AZ975" s="29"/>
      <c r="BA975" s="29"/>
      <c r="BB975" s="29"/>
      <c r="BC975" s="29"/>
      <c r="BD975" s="29"/>
    </row>
    <row r="976" spans="1:56" ht="14.25" customHeight="1" x14ac:dyDescent="0.3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29"/>
      <c r="AO976" s="29"/>
      <c r="AP976" s="29"/>
      <c r="AQ976" s="29"/>
      <c r="AR976" s="29"/>
      <c r="AS976" s="29"/>
      <c r="AT976" s="29"/>
      <c r="AU976" s="29"/>
      <c r="AV976" s="29"/>
      <c r="AW976" s="29"/>
      <c r="AX976" s="29"/>
      <c r="AY976" s="29"/>
      <c r="AZ976" s="29"/>
      <c r="BA976" s="29"/>
      <c r="BB976" s="29"/>
      <c r="BC976" s="29"/>
      <c r="BD976" s="29"/>
    </row>
    <row r="977" spans="1:56" ht="14.25" customHeight="1" x14ac:dyDescent="0.3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29"/>
      <c r="AO977" s="29"/>
      <c r="AP977" s="29"/>
      <c r="AQ977" s="29"/>
      <c r="AR977" s="29"/>
      <c r="AS977" s="29"/>
      <c r="AT977" s="29"/>
      <c r="AU977" s="29"/>
      <c r="AV977" s="29"/>
      <c r="AW977" s="29"/>
      <c r="AX977" s="29"/>
      <c r="AY977" s="29"/>
      <c r="AZ977" s="29"/>
      <c r="BA977" s="29"/>
      <c r="BB977" s="29"/>
      <c r="BC977" s="29"/>
      <c r="BD977" s="29"/>
    </row>
    <row r="978" spans="1:56" ht="14.25" customHeight="1" x14ac:dyDescent="0.3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  <c r="AO978" s="29"/>
      <c r="AP978" s="29"/>
      <c r="AQ978" s="29"/>
      <c r="AR978" s="29"/>
      <c r="AS978" s="29"/>
      <c r="AT978" s="29"/>
      <c r="AU978" s="29"/>
      <c r="AV978" s="29"/>
      <c r="AW978" s="29"/>
      <c r="AX978" s="29"/>
      <c r="AY978" s="29"/>
      <c r="AZ978" s="29"/>
      <c r="BA978" s="29"/>
      <c r="BB978" s="29"/>
      <c r="BC978" s="29"/>
      <c r="BD978" s="29"/>
    </row>
    <row r="979" spans="1:56" ht="14.25" customHeight="1" x14ac:dyDescent="0.3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29"/>
      <c r="AO979" s="29"/>
      <c r="AP979" s="29"/>
      <c r="AQ979" s="29"/>
      <c r="AR979" s="29"/>
      <c r="AS979" s="29"/>
      <c r="AT979" s="29"/>
      <c r="AU979" s="29"/>
      <c r="AV979" s="29"/>
      <c r="AW979" s="29"/>
      <c r="AX979" s="29"/>
      <c r="AY979" s="29"/>
      <c r="AZ979" s="29"/>
      <c r="BA979" s="29"/>
      <c r="BB979" s="29"/>
      <c r="BC979" s="29"/>
      <c r="BD979" s="29"/>
    </row>
    <row r="980" spans="1:56" ht="14.25" customHeight="1" x14ac:dyDescent="0.3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  <c r="AM980" s="29"/>
      <c r="AN980" s="29"/>
      <c r="AO980" s="29"/>
      <c r="AP980" s="29"/>
      <c r="AQ980" s="29"/>
      <c r="AR980" s="29"/>
      <c r="AS980" s="29"/>
      <c r="AT980" s="29"/>
      <c r="AU980" s="29"/>
      <c r="AV980" s="29"/>
      <c r="AW980" s="29"/>
      <c r="AX980" s="29"/>
      <c r="AY980" s="29"/>
      <c r="AZ980" s="29"/>
      <c r="BA980" s="29"/>
      <c r="BB980" s="29"/>
      <c r="BC980" s="29"/>
      <c r="BD980" s="29"/>
    </row>
    <row r="981" spans="1:56" ht="14.25" customHeight="1" x14ac:dyDescent="0.3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29"/>
      <c r="AO981" s="29"/>
      <c r="AP981" s="29"/>
      <c r="AQ981" s="29"/>
      <c r="AR981" s="29"/>
      <c r="AS981" s="29"/>
      <c r="AT981" s="29"/>
      <c r="AU981" s="29"/>
      <c r="AV981" s="29"/>
      <c r="AW981" s="29"/>
      <c r="AX981" s="29"/>
      <c r="AY981" s="29"/>
      <c r="AZ981" s="29"/>
      <c r="BA981" s="29"/>
      <c r="BB981" s="29"/>
      <c r="BC981" s="29"/>
      <c r="BD981" s="29"/>
    </row>
    <row r="982" spans="1:56" ht="14.25" customHeight="1" x14ac:dyDescent="0.3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  <c r="AO982" s="29"/>
      <c r="AP982" s="29"/>
      <c r="AQ982" s="29"/>
      <c r="AR982" s="29"/>
      <c r="AS982" s="29"/>
      <c r="AT982" s="29"/>
      <c r="AU982" s="29"/>
      <c r="AV982" s="29"/>
      <c r="AW982" s="29"/>
      <c r="AX982" s="29"/>
      <c r="AY982" s="29"/>
      <c r="AZ982" s="29"/>
      <c r="BA982" s="29"/>
      <c r="BB982" s="29"/>
      <c r="BC982" s="29"/>
      <c r="BD982" s="29"/>
    </row>
    <row r="983" spans="1:56" ht="14.25" customHeight="1" x14ac:dyDescent="0.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  <c r="AO983" s="29"/>
      <c r="AP983" s="29"/>
      <c r="AQ983" s="29"/>
      <c r="AR983" s="29"/>
      <c r="AS983" s="29"/>
      <c r="AT983" s="29"/>
      <c r="AU983" s="29"/>
      <c r="AV983" s="29"/>
      <c r="AW983" s="29"/>
      <c r="AX983" s="29"/>
      <c r="AY983" s="29"/>
      <c r="AZ983" s="29"/>
      <c r="BA983" s="29"/>
      <c r="BB983" s="29"/>
      <c r="BC983" s="29"/>
      <c r="BD983" s="29"/>
    </row>
    <row r="984" spans="1:56" ht="14.25" customHeight="1" x14ac:dyDescent="0.3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  <c r="AO984" s="29"/>
      <c r="AP984" s="29"/>
      <c r="AQ984" s="29"/>
      <c r="AR984" s="29"/>
      <c r="AS984" s="29"/>
      <c r="AT984" s="29"/>
      <c r="AU984" s="29"/>
      <c r="AV984" s="29"/>
      <c r="AW984" s="29"/>
      <c r="AX984" s="29"/>
      <c r="AY984" s="29"/>
      <c r="AZ984" s="29"/>
      <c r="BA984" s="29"/>
      <c r="BB984" s="29"/>
      <c r="BC984" s="29"/>
      <c r="BD984" s="29"/>
    </row>
    <row r="985" spans="1:56" ht="14.25" customHeight="1" x14ac:dyDescent="0.3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  <c r="AO985" s="29"/>
      <c r="AP985" s="29"/>
      <c r="AQ985" s="29"/>
      <c r="AR985" s="29"/>
      <c r="AS985" s="29"/>
      <c r="AT985" s="29"/>
      <c r="AU985" s="29"/>
      <c r="AV985" s="29"/>
      <c r="AW985" s="29"/>
      <c r="AX985" s="29"/>
      <c r="AY985" s="29"/>
      <c r="AZ985" s="29"/>
      <c r="BA985" s="29"/>
      <c r="BB985" s="29"/>
      <c r="BC985" s="29"/>
      <c r="BD985" s="29"/>
    </row>
    <row r="986" spans="1:56" ht="14.25" customHeight="1" x14ac:dyDescent="0.3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  <c r="AO986" s="29"/>
      <c r="AP986" s="29"/>
      <c r="AQ986" s="29"/>
      <c r="AR986" s="29"/>
      <c r="AS986" s="29"/>
      <c r="AT986" s="29"/>
      <c r="AU986" s="29"/>
      <c r="AV986" s="29"/>
      <c r="AW986" s="29"/>
      <c r="AX986" s="29"/>
      <c r="AY986" s="29"/>
      <c r="AZ986" s="29"/>
      <c r="BA986" s="29"/>
      <c r="BB986" s="29"/>
      <c r="BC986" s="29"/>
      <c r="BD986" s="29"/>
    </row>
    <row r="987" spans="1:56" ht="14.25" customHeight="1" x14ac:dyDescent="0.3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  <c r="AO987" s="29"/>
      <c r="AP987" s="29"/>
      <c r="AQ987" s="29"/>
      <c r="AR987" s="29"/>
      <c r="AS987" s="29"/>
      <c r="AT987" s="29"/>
      <c r="AU987" s="29"/>
      <c r="AV987" s="29"/>
      <c r="AW987" s="29"/>
      <c r="AX987" s="29"/>
      <c r="AY987" s="29"/>
      <c r="AZ987" s="29"/>
      <c r="BA987" s="29"/>
      <c r="BB987" s="29"/>
      <c r="BC987" s="29"/>
      <c r="BD987" s="29"/>
    </row>
    <row r="988" spans="1:56" ht="14.25" customHeight="1" x14ac:dyDescent="0.3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  <c r="AO988" s="29"/>
      <c r="AP988" s="29"/>
      <c r="AQ988" s="29"/>
      <c r="AR988" s="29"/>
      <c r="AS988" s="29"/>
      <c r="AT988" s="29"/>
      <c r="AU988" s="29"/>
      <c r="AV988" s="29"/>
      <c r="AW988" s="29"/>
      <c r="AX988" s="29"/>
      <c r="AY988" s="29"/>
      <c r="AZ988" s="29"/>
      <c r="BA988" s="29"/>
      <c r="BB988" s="29"/>
      <c r="BC988" s="29"/>
      <c r="BD988" s="29"/>
    </row>
    <row r="989" spans="1:56" ht="14.25" customHeight="1" x14ac:dyDescent="0.3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29"/>
      <c r="AT989" s="29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</row>
    <row r="990" spans="1:56" ht="14.25" customHeight="1" x14ac:dyDescent="0.3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  <c r="AP990" s="29"/>
      <c r="AQ990" s="29"/>
      <c r="AR990" s="29"/>
      <c r="AS990" s="29"/>
      <c r="AT990" s="29"/>
      <c r="AU990" s="29"/>
      <c r="AV990" s="29"/>
      <c r="AW990" s="29"/>
      <c r="AX990" s="29"/>
      <c r="AY990" s="29"/>
      <c r="AZ990" s="29"/>
      <c r="BA990" s="29"/>
      <c r="BB990" s="29"/>
      <c r="BC990" s="29"/>
      <c r="BD990" s="29"/>
    </row>
    <row r="991" spans="1:56" ht="14.25" customHeight="1" x14ac:dyDescent="0.3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  <c r="AO991" s="29"/>
      <c r="AP991" s="29"/>
      <c r="AQ991" s="29"/>
      <c r="AR991" s="29"/>
      <c r="AS991" s="29"/>
      <c r="AT991" s="29"/>
      <c r="AU991" s="29"/>
      <c r="AV991" s="29"/>
      <c r="AW991" s="29"/>
      <c r="AX991" s="29"/>
      <c r="AY991" s="29"/>
      <c r="AZ991" s="29"/>
      <c r="BA991" s="29"/>
      <c r="BB991" s="29"/>
      <c r="BC991" s="29"/>
      <c r="BD991" s="29"/>
    </row>
    <row r="992" spans="1:56" ht="14.25" customHeight="1" x14ac:dyDescent="0.3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  <c r="AO992" s="29"/>
      <c r="AP992" s="29"/>
      <c r="AQ992" s="29"/>
      <c r="AR992" s="29"/>
      <c r="AS992" s="29"/>
      <c r="AT992" s="29"/>
      <c r="AU992" s="29"/>
      <c r="AV992" s="29"/>
      <c r="AW992" s="29"/>
      <c r="AX992" s="29"/>
      <c r="AY992" s="29"/>
      <c r="AZ992" s="29"/>
      <c r="BA992" s="29"/>
      <c r="BB992" s="29"/>
      <c r="BC992" s="29"/>
      <c r="BD992" s="29"/>
    </row>
    <row r="993" spans="1:56" ht="14.25" customHeight="1" x14ac:dyDescent="0.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  <c r="AO993" s="29"/>
      <c r="AP993" s="29"/>
      <c r="AQ993" s="29"/>
      <c r="AR993" s="29"/>
      <c r="AS993" s="29"/>
      <c r="AT993" s="29"/>
      <c r="AU993" s="29"/>
      <c r="AV993" s="29"/>
      <c r="AW993" s="29"/>
      <c r="AX993" s="29"/>
      <c r="AY993" s="29"/>
      <c r="AZ993" s="29"/>
      <c r="BA993" s="29"/>
      <c r="BB993" s="29"/>
      <c r="BC993" s="29"/>
      <c r="BD993" s="29"/>
    </row>
    <row r="994" spans="1:56" ht="14.25" customHeight="1" x14ac:dyDescent="0.3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  <c r="AO994" s="29"/>
      <c r="AP994" s="29"/>
      <c r="AQ994" s="29"/>
      <c r="AR994" s="29"/>
      <c r="AS994" s="29"/>
      <c r="AT994" s="29"/>
      <c r="AU994" s="29"/>
      <c r="AV994" s="29"/>
      <c r="AW994" s="29"/>
      <c r="AX994" s="29"/>
      <c r="AY994" s="29"/>
      <c r="AZ994" s="29"/>
      <c r="BA994" s="29"/>
      <c r="BB994" s="29"/>
      <c r="BC994" s="29"/>
      <c r="BD994" s="29"/>
    </row>
    <row r="995" spans="1:56" ht="14.25" customHeight="1" x14ac:dyDescent="0.3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  <c r="AO995" s="29"/>
      <c r="AP995" s="29"/>
      <c r="AQ995" s="29"/>
      <c r="AR995" s="29"/>
      <c r="AS995" s="29"/>
      <c r="AT995" s="29"/>
      <c r="AU995" s="29"/>
      <c r="AV995" s="29"/>
      <c r="AW995" s="29"/>
      <c r="AX995" s="29"/>
      <c r="AY995" s="29"/>
      <c r="AZ995" s="29"/>
      <c r="BA995" s="29"/>
      <c r="BB995" s="29"/>
      <c r="BC995" s="29"/>
      <c r="BD995" s="29"/>
    </row>
    <row r="996" spans="1:56" ht="14.25" customHeight="1" x14ac:dyDescent="0.3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  <c r="AO996" s="29"/>
      <c r="AP996" s="29"/>
      <c r="AQ996" s="29"/>
      <c r="AR996" s="29"/>
      <c r="AS996" s="29"/>
      <c r="AT996" s="29"/>
      <c r="AU996" s="29"/>
      <c r="AV996" s="29"/>
      <c r="AW996" s="29"/>
      <c r="AX996" s="29"/>
      <c r="AY996" s="29"/>
      <c r="AZ996" s="29"/>
      <c r="BA996" s="29"/>
      <c r="BB996" s="29"/>
      <c r="BC996" s="29"/>
      <c r="BD996" s="29"/>
    </row>
    <row r="997" spans="1:56" ht="14.25" customHeight="1" x14ac:dyDescent="0.3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  <c r="AO997" s="29"/>
      <c r="AP997" s="29"/>
      <c r="AQ997" s="29"/>
      <c r="AR997" s="29"/>
      <c r="AS997" s="29"/>
      <c r="AT997" s="29"/>
      <c r="AU997" s="29"/>
      <c r="AV997" s="29"/>
      <c r="AW997" s="29"/>
      <c r="AX997" s="29"/>
      <c r="AY997" s="29"/>
      <c r="AZ997" s="29"/>
      <c r="BA997" s="29"/>
      <c r="BB997" s="29"/>
      <c r="BC997" s="29"/>
      <c r="BD997" s="29"/>
    </row>
    <row r="998" spans="1:56" ht="14.25" customHeight="1" x14ac:dyDescent="0.3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  <c r="AO998" s="29"/>
      <c r="AP998" s="29"/>
      <c r="AQ998" s="29"/>
      <c r="AR998" s="29"/>
      <c r="AS998" s="29"/>
      <c r="AT998" s="29"/>
      <c r="AU998" s="29"/>
      <c r="AV998" s="29"/>
      <c r="AW998" s="29"/>
      <c r="AX998" s="29"/>
      <c r="AY998" s="29"/>
      <c r="AZ998" s="29"/>
      <c r="BA998" s="29"/>
      <c r="BB998" s="29"/>
      <c r="BC998" s="29"/>
      <c r="BD998" s="29"/>
    </row>
    <row r="999" spans="1:56" ht="14.25" customHeight="1" x14ac:dyDescent="0.3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  <c r="AO999" s="29"/>
      <c r="AP999" s="29"/>
      <c r="AQ999" s="29"/>
      <c r="AR999" s="29"/>
      <c r="AS999" s="29"/>
      <c r="AT999" s="29"/>
      <c r="AU999" s="29"/>
      <c r="AV999" s="29"/>
      <c r="AW999" s="29"/>
      <c r="AX999" s="29"/>
      <c r="AY999" s="29"/>
      <c r="AZ999" s="29"/>
      <c r="BA999" s="29"/>
      <c r="BB999" s="29"/>
      <c r="BC999" s="29"/>
      <c r="BD999" s="29"/>
    </row>
    <row r="1000" spans="1:56" ht="14.25" customHeight="1" x14ac:dyDescent="0.3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  <c r="AO1000" s="29"/>
      <c r="AP1000" s="29"/>
      <c r="AQ1000" s="29"/>
      <c r="AR1000" s="29"/>
      <c r="AS1000" s="29"/>
      <c r="AT1000" s="29"/>
      <c r="AU1000" s="29"/>
      <c r="AV1000" s="29"/>
      <c r="AW1000" s="29"/>
      <c r="AX1000" s="29"/>
      <c r="AY1000" s="29"/>
      <c r="AZ1000" s="29"/>
      <c r="BA1000" s="29"/>
      <c r="BB1000" s="29"/>
      <c r="BC1000" s="29"/>
      <c r="BD1000" s="29"/>
    </row>
    <row r="1001" spans="1:56" ht="14.25" customHeight="1" x14ac:dyDescent="0.3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9"/>
      <c r="AM1001" s="29"/>
      <c r="AN1001" s="29"/>
      <c r="AO1001" s="29"/>
      <c r="AP1001" s="29"/>
      <c r="AQ1001" s="29"/>
      <c r="AR1001" s="29"/>
      <c r="AS1001" s="29"/>
      <c r="AT1001" s="29"/>
      <c r="AU1001" s="29"/>
      <c r="AV1001" s="29"/>
      <c r="AW1001" s="29"/>
      <c r="AX1001" s="29"/>
      <c r="AY1001" s="29"/>
      <c r="AZ1001" s="29"/>
      <c r="BA1001" s="29"/>
      <c r="BB1001" s="29"/>
      <c r="BC1001" s="29"/>
      <c r="BD1001" s="29"/>
    </row>
    <row r="1002" spans="1:56" ht="14.25" customHeight="1" x14ac:dyDescent="0.3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9"/>
      <c r="AM1002" s="29"/>
      <c r="AN1002" s="29"/>
      <c r="AO1002" s="29"/>
      <c r="AP1002" s="29"/>
      <c r="AQ1002" s="29"/>
      <c r="AR1002" s="29"/>
      <c r="AS1002" s="29"/>
      <c r="AT1002" s="29"/>
      <c r="AU1002" s="29"/>
      <c r="AV1002" s="29"/>
      <c r="AW1002" s="29"/>
      <c r="AX1002" s="29"/>
      <c r="AY1002" s="29"/>
      <c r="AZ1002" s="29"/>
      <c r="BA1002" s="29"/>
      <c r="BB1002" s="29"/>
      <c r="BC1002" s="29"/>
      <c r="BD1002" s="29"/>
    </row>
    <row r="1003" spans="1:56" ht="14.25" customHeight="1" x14ac:dyDescent="0.3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  <c r="AL1003" s="29"/>
      <c r="AM1003" s="29"/>
      <c r="AN1003" s="29"/>
      <c r="AO1003" s="29"/>
      <c r="AP1003" s="29"/>
      <c r="AQ1003" s="29"/>
      <c r="AR1003" s="29"/>
      <c r="AS1003" s="29"/>
      <c r="AT1003" s="29"/>
      <c r="AU1003" s="29"/>
      <c r="AV1003" s="29"/>
      <c r="AW1003" s="29"/>
      <c r="AX1003" s="29"/>
      <c r="AY1003" s="29"/>
      <c r="AZ1003" s="29"/>
      <c r="BA1003" s="29"/>
      <c r="BB1003" s="29"/>
      <c r="BC1003" s="29"/>
      <c r="BD1003" s="29"/>
    </row>
    <row r="1004" spans="1:56" ht="14.25" customHeight="1" x14ac:dyDescent="0.3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  <c r="AM1004" s="29"/>
      <c r="AN1004" s="29"/>
      <c r="AO1004" s="29"/>
      <c r="AP1004" s="29"/>
      <c r="AQ1004" s="29"/>
      <c r="AR1004" s="29"/>
      <c r="AS1004" s="29"/>
      <c r="AT1004" s="29"/>
      <c r="AU1004" s="29"/>
      <c r="AV1004" s="29"/>
      <c r="AW1004" s="29"/>
      <c r="AX1004" s="29"/>
      <c r="AY1004" s="29"/>
      <c r="AZ1004" s="29"/>
      <c r="BA1004" s="29"/>
      <c r="BB1004" s="29"/>
      <c r="BC1004" s="29"/>
      <c r="BD1004" s="29"/>
    </row>
    <row r="1005" spans="1:56" ht="14.25" customHeight="1" x14ac:dyDescent="0.3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29"/>
      <c r="AL1005" s="29"/>
      <c r="AM1005" s="29"/>
      <c r="AN1005" s="29"/>
      <c r="AO1005" s="29"/>
      <c r="AP1005" s="29"/>
      <c r="AQ1005" s="29"/>
      <c r="AR1005" s="29"/>
      <c r="AS1005" s="29"/>
      <c r="AT1005" s="29"/>
      <c r="AU1005" s="29"/>
      <c r="AV1005" s="29"/>
      <c r="AW1005" s="29"/>
      <c r="AX1005" s="29"/>
      <c r="AY1005" s="29"/>
      <c r="AZ1005" s="29"/>
      <c r="BA1005" s="29"/>
      <c r="BB1005" s="29"/>
      <c r="BC1005" s="29"/>
      <c r="BD1005" s="29"/>
    </row>
    <row r="1006" spans="1:56" ht="14.25" customHeight="1" x14ac:dyDescent="0.3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9"/>
      <c r="AF1006" s="29"/>
      <c r="AG1006" s="29"/>
      <c r="AH1006" s="29"/>
      <c r="AI1006" s="29"/>
      <c r="AJ1006" s="29"/>
      <c r="AK1006" s="29"/>
      <c r="AL1006" s="29"/>
      <c r="AM1006" s="29"/>
      <c r="AN1006" s="29"/>
      <c r="AO1006" s="29"/>
      <c r="AP1006" s="29"/>
      <c r="AQ1006" s="29"/>
      <c r="AR1006" s="29"/>
      <c r="AS1006" s="29"/>
      <c r="AT1006" s="29"/>
      <c r="AU1006" s="29"/>
      <c r="AV1006" s="29"/>
      <c r="AW1006" s="29"/>
      <c r="AX1006" s="29"/>
      <c r="AY1006" s="29"/>
      <c r="AZ1006" s="29"/>
      <c r="BA1006" s="29"/>
      <c r="BB1006" s="29"/>
      <c r="BC1006" s="29"/>
      <c r="BD1006" s="29"/>
    </row>
    <row r="1007" spans="1:56" ht="14.25" customHeight="1" x14ac:dyDescent="0.3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9"/>
      <c r="AM1007" s="29"/>
      <c r="AN1007" s="29"/>
      <c r="AO1007" s="29"/>
      <c r="AP1007" s="29"/>
      <c r="AQ1007" s="29"/>
      <c r="AR1007" s="29"/>
      <c r="AS1007" s="29"/>
      <c r="AT1007" s="29"/>
      <c r="AU1007" s="29"/>
      <c r="AV1007" s="29"/>
      <c r="AW1007" s="29"/>
      <c r="AX1007" s="29"/>
      <c r="AY1007" s="29"/>
      <c r="AZ1007" s="29"/>
      <c r="BA1007" s="29"/>
      <c r="BB1007" s="29"/>
      <c r="BC1007" s="29"/>
      <c r="BD1007" s="29"/>
    </row>
    <row r="1008" spans="1:56" ht="14.25" customHeight="1" x14ac:dyDescent="0.3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  <c r="AM1008" s="29"/>
      <c r="AN1008" s="29"/>
      <c r="AO1008" s="29"/>
      <c r="AP1008" s="29"/>
      <c r="AQ1008" s="29"/>
      <c r="AR1008" s="29"/>
      <c r="AS1008" s="29"/>
      <c r="AT1008" s="29"/>
      <c r="AU1008" s="29"/>
      <c r="AV1008" s="29"/>
      <c r="AW1008" s="29"/>
      <c r="AX1008" s="29"/>
      <c r="AY1008" s="29"/>
      <c r="AZ1008" s="29"/>
      <c r="BA1008" s="29"/>
      <c r="BB1008" s="29"/>
      <c r="BC1008" s="29"/>
      <c r="BD1008" s="29"/>
    </row>
    <row r="1009" spans="1:56" ht="14.25" customHeight="1" x14ac:dyDescent="0.3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  <c r="AL1009" s="29"/>
      <c r="AM1009" s="29"/>
      <c r="AN1009" s="29"/>
      <c r="AO1009" s="29"/>
      <c r="AP1009" s="29"/>
      <c r="AQ1009" s="29"/>
      <c r="AR1009" s="29"/>
      <c r="AS1009" s="29"/>
      <c r="AT1009" s="29"/>
      <c r="AU1009" s="29"/>
      <c r="AV1009" s="29"/>
      <c r="AW1009" s="29"/>
      <c r="AX1009" s="29"/>
      <c r="AY1009" s="29"/>
      <c r="AZ1009" s="29"/>
      <c r="BA1009" s="29"/>
      <c r="BB1009" s="29"/>
      <c r="BC1009" s="29"/>
      <c r="BD1009" s="29"/>
    </row>
    <row r="1010" spans="1:56" ht="14.25" customHeight="1" x14ac:dyDescent="0.3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  <c r="AL1010" s="29"/>
      <c r="AM1010" s="29"/>
      <c r="AN1010" s="29"/>
      <c r="AO1010" s="29"/>
      <c r="AP1010" s="29"/>
      <c r="AQ1010" s="29"/>
      <c r="AR1010" s="29"/>
      <c r="AS1010" s="29"/>
      <c r="AT1010" s="29"/>
      <c r="AU1010" s="29"/>
      <c r="AV1010" s="29"/>
      <c r="AW1010" s="29"/>
      <c r="AX1010" s="29"/>
      <c r="AY1010" s="29"/>
      <c r="AZ1010" s="29"/>
      <c r="BA1010" s="29"/>
      <c r="BB1010" s="29"/>
      <c r="BC1010" s="29"/>
      <c r="BD1010" s="29"/>
    </row>
    <row r="1011" spans="1:56" ht="14.25" customHeight="1" x14ac:dyDescent="0.3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29"/>
      <c r="AH1011" s="29"/>
      <c r="AI1011" s="29"/>
      <c r="AJ1011" s="29"/>
      <c r="AK1011" s="29"/>
      <c r="AL1011" s="29"/>
      <c r="AM1011" s="29"/>
      <c r="AN1011" s="29"/>
      <c r="AO1011" s="29"/>
      <c r="AP1011" s="29"/>
      <c r="AQ1011" s="29"/>
      <c r="AR1011" s="29"/>
      <c r="AS1011" s="29"/>
      <c r="AT1011" s="29"/>
      <c r="AU1011" s="29"/>
      <c r="AV1011" s="29"/>
      <c r="AW1011" s="29"/>
      <c r="AX1011" s="29"/>
      <c r="AY1011" s="29"/>
      <c r="AZ1011" s="29"/>
      <c r="BA1011" s="29"/>
      <c r="BB1011" s="29"/>
      <c r="BC1011" s="29"/>
      <c r="BD1011" s="29"/>
    </row>
    <row r="1012" spans="1:56" ht="14.25" customHeight="1" x14ac:dyDescent="0.3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29"/>
      <c r="AB1012" s="29"/>
      <c r="AC1012" s="29"/>
      <c r="AD1012" s="29"/>
      <c r="AE1012" s="29"/>
      <c r="AF1012" s="29"/>
      <c r="AG1012" s="29"/>
      <c r="AH1012" s="29"/>
      <c r="AI1012" s="29"/>
      <c r="AJ1012" s="29"/>
      <c r="AK1012" s="29"/>
      <c r="AL1012" s="29"/>
      <c r="AM1012" s="29"/>
      <c r="AN1012" s="29"/>
      <c r="AO1012" s="29"/>
      <c r="AP1012" s="29"/>
      <c r="AQ1012" s="29"/>
      <c r="AR1012" s="29"/>
      <c r="AS1012" s="29"/>
      <c r="AT1012" s="29"/>
      <c r="AU1012" s="29"/>
      <c r="AV1012" s="29"/>
      <c r="AW1012" s="29"/>
      <c r="AX1012" s="29"/>
      <c r="AY1012" s="29"/>
      <c r="AZ1012" s="29"/>
      <c r="BA1012" s="29"/>
      <c r="BB1012" s="29"/>
      <c r="BC1012" s="29"/>
      <c r="BD1012" s="29"/>
    </row>
    <row r="1013" spans="1:56" ht="14.25" customHeight="1" x14ac:dyDescent="0.3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29"/>
      <c r="AB1013" s="29"/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9"/>
      <c r="AM1013" s="29"/>
      <c r="AN1013" s="29"/>
      <c r="AO1013" s="29"/>
      <c r="AP1013" s="29"/>
      <c r="AQ1013" s="29"/>
      <c r="AR1013" s="29"/>
      <c r="AS1013" s="29"/>
      <c r="AT1013" s="29"/>
      <c r="AU1013" s="29"/>
      <c r="AV1013" s="29"/>
      <c r="AW1013" s="29"/>
      <c r="AX1013" s="29"/>
      <c r="AY1013" s="29"/>
      <c r="AZ1013" s="29"/>
      <c r="BA1013" s="29"/>
      <c r="BB1013" s="29"/>
      <c r="BC1013" s="29"/>
      <c r="BD1013" s="29"/>
    </row>
    <row r="1014" spans="1:56" ht="14.25" customHeight="1" x14ac:dyDescent="0.3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9"/>
      <c r="AB1014" s="29"/>
      <c r="AC1014" s="29"/>
      <c r="AD1014" s="29"/>
      <c r="AE1014" s="29"/>
      <c r="AF1014" s="29"/>
      <c r="AG1014" s="29"/>
      <c r="AH1014" s="29"/>
      <c r="AI1014" s="29"/>
      <c r="AJ1014" s="29"/>
      <c r="AK1014" s="29"/>
      <c r="AL1014" s="29"/>
      <c r="AM1014" s="29"/>
      <c r="AN1014" s="29"/>
      <c r="AO1014" s="29"/>
      <c r="AP1014" s="29"/>
      <c r="AQ1014" s="29"/>
      <c r="AR1014" s="29"/>
      <c r="AS1014" s="29"/>
      <c r="AT1014" s="29"/>
      <c r="AU1014" s="29"/>
      <c r="AV1014" s="29"/>
      <c r="AW1014" s="29"/>
      <c r="AX1014" s="29"/>
      <c r="AY1014" s="29"/>
      <c r="AZ1014" s="29"/>
      <c r="BA1014" s="29"/>
      <c r="BB1014" s="29"/>
      <c r="BC1014" s="29"/>
      <c r="BD1014" s="29"/>
    </row>
    <row r="1015" spans="1:56" ht="14.25" customHeight="1" x14ac:dyDescent="0.3">
      <c r="A1015" s="29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/>
      <c r="W1015" s="29"/>
      <c r="X1015" s="29"/>
      <c r="Y1015" s="29"/>
      <c r="Z1015" s="29"/>
      <c r="AA1015" s="29"/>
      <c r="AB1015" s="29"/>
      <c r="AC1015" s="29"/>
      <c r="AD1015" s="29"/>
      <c r="AE1015" s="29"/>
      <c r="AF1015" s="29"/>
      <c r="AG1015" s="29"/>
      <c r="AH1015" s="29"/>
      <c r="AI1015" s="29"/>
      <c r="AJ1015" s="29"/>
      <c r="AK1015" s="29"/>
      <c r="AL1015" s="29"/>
      <c r="AM1015" s="29"/>
      <c r="AN1015" s="29"/>
      <c r="AO1015" s="29"/>
      <c r="AP1015" s="29"/>
      <c r="AQ1015" s="29"/>
      <c r="AR1015" s="29"/>
      <c r="AS1015" s="29"/>
      <c r="AT1015" s="29"/>
      <c r="AU1015" s="29"/>
      <c r="AV1015" s="29"/>
      <c r="AW1015" s="29"/>
      <c r="AX1015" s="29"/>
      <c r="AY1015" s="29"/>
      <c r="AZ1015" s="29"/>
      <c r="BA1015" s="29"/>
      <c r="BB1015" s="29"/>
      <c r="BC1015" s="29"/>
      <c r="BD1015" s="29"/>
    </row>
    <row r="1016" spans="1:56" ht="14.25" customHeight="1" x14ac:dyDescent="0.3">
      <c r="A1016" s="29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29"/>
      <c r="AB1016" s="29"/>
      <c r="AC1016" s="29"/>
      <c r="AD1016" s="29"/>
      <c r="AE1016" s="29"/>
      <c r="AF1016" s="29"/>
      <c r="AG1016" s="29"/>
      <c r="AH1016" s="29"/>
      <c r="AI1016" s="29"/>
      <c r="AJ1016" s="29"/>
      <c r="AK1016" s="29"/>
      <c r="AL1016" s="29"/>
      <c r="AM1016" s="29"/>
      <c r="AN1016" s="29"/>
      <c r="AO1016" s="29"/>
      <c r="AP1016" s="29"/>
      <c r="AQ1016" s="29"/>
      <c r="AR1016" s="29"/>
      <c r="AS1016" s="29"/>
      <c r="AT1016" s="29"/>
      <c r="AU1016" s="29"/>
      <c r="AV1016" s="29"/>
      <c r="AW1016" s="29"/>
      <c r="AX1016" s="29"/>
      <c r="AY1016" s="29"/>
      <c r="AZ1016" s="29"/>
      <c r="BA1016" s="29"/>
      <c r="BB1016" s="29"/>
      <c r="BC1016" s="29"/>
      <c r="BD1016" s="29"/>
    </row>
    <row r="1017" spans="1:56" ht="14.25" customHeight="1" x14ac:dyDescent="0.3">
      <c r="A1017" s="29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9"/>
      <c r="AL1017" s="29"/>
      <c r="AM1017" s="29"/>
      <c r="AN1017" s="29"/>
      <c r="AO1017" s="29"/>
      <c r="AP1017" s="29"/>
      <c r="AQ1017" s="29"/>
      <c r="AR1017" s="29"/>
      <c r="AS1017" s="29"/>
      <c r="AT1017" s="29"/>
      <c r="AU1017" s="29"/>
      <c r="AV1017" s="29"/>
      <c r="AW1017" s="29"/>
      <c r="AX1017" s="29"/>
      <c r="AY1017" s="29"/>
      <c r="AZ1017" s="29"/>
      <c r="BA1017" s="29"/>
      <c r="BB1017" s="29"/>
      <c r="BC1017" s="29"/>
      <c r="BD1017" s="29"/>
    </row>
    <row r="1018" spans="1:56" ht="14.25" customHeight="1" x14ac:dyDescent="0.3">
      <c r="A1018" s="29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29"/>
      <c r="AB1018" s="29"/>
      <c r="AC1018" s="29"/>
      <c r="AD1018" s="29"/>
      <c r="AE1018" s="29"/>
      <c r="AF1018" s="29"/>
      <c r="AG1018" s="29"/>
      <c r="AH1018" s="29"/>
      <c r="AI1018" s="29"/>
      <c r="AJ1018" s="29"/>
      <c r="AK1018" s="29"/>
      <c r="AL1018" s="29"/>
      <c r="AM1018" s="29"/>
      <c r="AN1018" s="29"/>
      <c r="AO1018" s="29"/>
      <c r="AP1018" s="29"/>
      <c r="AQ1018" s="29"/>
      <c r="AR1018" s="29"/>
      <c r="AS1018" s="29"/>
      <c r="AT1018" s="29"/>
      <c r="AU1018" s="29"/>
      <c r="AV1018" s="29"/>
      <c r="AW1018" s="29"/>
      <c r="AX1018" s="29"/>
      <c r="AY1018" s="29"/>
      <c r="AZ1018" s="29"/>
      <c r="BA1018" s="29"/>
      <c r="BB1018" s="29"/>
      <c r="BC1018" s="29"/>
      <c r="BD1018" s="29"/>
    </row>
    <row r="1019" spans="1:56" ht="14.25" customHeight="1" x14ac:dyDescent="0.3">
      <c r="A1019" s="29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  <c r="Z1019" s="29"/>
      <c r="AA1019" s="29"/>
      <c r="AB1019" s="29"/>
      <c r="AC1019" s="29"/>
      <c r="AD1019" s="29"/>
      <c r="AE1019" s="29"/>
      <c r="AF1019" s="29"/>
      <c r="AG1019" s="29"/>
      <c r="AH1019" s="29"/>
      <c r="AI1019" s="29"/>
      <c r="AJ1019" s="29"/>
      <c r="AK1019" s="29"/>
      <c r="AL1019" s="29"/>
      <c r="AM1019" s="29"/>
      <c r="AN1019" s="29"/>
      <c r="AO1019" s="29"/>
      <c r="AP1019" s="29"/>
      <c r="AQ1019" s="29"/>
      <c r="AR1019" s="29"/>
      <c r="AS1019" s="29"/>
      <c r="AT1019" s="29"/>
      <c r="AU1019" s="29"/>
      <c r="AV1019" s="29"/>
      <c r="AW1019" s="29"/>
      <c r="AX1019" s="29"/>
      <c r="AY1019" s="29"/>
      <c r="AZ1019" s="29"/>
      <c r="BA1019" s="29"/>
      <c r="BB1019" s="29"/>
      <c r="BC1019" s="29"/>
      <c r="BD1019" s="29"/>
    </row>
    <row r="1020" spans="1:56" ht="14.25" customHeight="1" x14ac:dyDescent="0.3">
      <c r="A1020" s="29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  <c r="AL1020" s="29"/>
      <c r="AM1020" s="29"/>
      <c r="AN1020" s="29"/>
      <c r="AO1020" s="29"/>
      <c r="AP1020" s="29"/>
      <c r="AQ1020" s="29"/>
      <c r="AR1020" s="29"/>
      <c r="AS1020" s="29"/>
      <c r="AT1020" s="29"/>
      <c r="AU1020" s="29"/>
      <c r="AV1020" s="29"/>
      <c r="AW1020" s="29"/>
      <c r="AX1020" s="29"/>
      <c r="AY1020" s="29"/>
      <c r="AZ1020" s="29"/>
      <c r="BA1020" s="29"/>
      <c r="BB1020" s="29"/>
      <c r="BC1020" s="29"/>
      <c r="BD1020" s="29"/>
    </row>
    <row r="1021" spans="1:56" ht="14.25" customHeight="1" x14ac:dyDescent="0.3">
      <c r="A1021" s="29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29"/>
      <c r="AB1021" s="29"/>
      <c r="AC1021" s="29"/>
      <c r="AD1021" s="29"/>
      <c r="AE1021" s="29"/>
      <c r="AF1021" s="29"/>
      <c r="AG1021" s="29"/>
      <c r="AH1021" s="29"/>
      <c r="AI1021" s="29"/>
      <c r="AJ1021" s="29"/>
      <c r="AK1021" s="29"/>
      <c r="AL1021" s="29"/>
      <c r="AM1021" s="29"/>
      <c r="AN1021" s="29"/>
      <c r="AO1021" s="29"/>
      <c r="AP1021" s="29"/>
      <c r="AQ1021" s="29"/>
      <c r="AR1021" s="29"/>
      <c r="AS1021" s="29"/>
      <c r="AT1021" s="29"/>
      <c r="AU1021" s="29"/>
      <c r="AV1021" s="29"/>
      <c r="AW1021" s="29"/>
      <c r="AX1021" s="29"/>
      <c r="AY1021" s="29"/>
      <c r="AZ1021" s="29"/>
      <c r="BA1021" s="29"/>
      <c r="BB1021" s="29"/>
      <c r="BC1021" s="29"/>
      <c r="BD1021" s="29"/>
    </row>
    <row r="1022" spans="1:56" ht="14.25" customHeight="1" x14ac:dyDescent="0.3">
      <c r="A1022" s="29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9"/>
      <c r="AF1022" s="29"/>
      <c r="AG1022" s="29"/>
      <c r="AH1022" s="29"/>
      <c r="AI1022" s="29"/>
      <c r="AJ1022" s="29"/>
      <c r="AK1022" s="29"/>
      <c r="AL1022" s="29"/>
      <c r="AM1022" s="29"/>
      <c r="AN1022" s="29"/>
      <c r="AO1022" s="29"/>
      <c r="AP1022" s="29"/>
      <c r="AQ1022" s="29"/>
      <c r="AR1022" s="29"/>
      <c r="AS1022" s="29"/>
      <c r="AT1022" s="29"/>
      <c r="AU1022" s="29"/>
      <c r="AV1022" s="29"/>
      <c r="AW1022" s="29"/>
      <c r="AX1022" s="29"/>
      <c r="AY1022" s="29"/>
      <c r="AZ1022" s="29"/>
      <c r="BA1022" s="29"/>
      <c r="BB1022" s="29"/>
      <c r="BC1022" s="29"/>
      <c r="BD1022" s="29"/>
    </row>
    <row r="1023" spans="1:56" ht="14.25" customHeight="1" x14ac:dyDescent="0.3">
      <c r="A1023" s="29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29"/>
      <c r="AO1023" s="29"/>
      <c r="AP1023" s="29"/>
      <c r="AQ1023" s="29"/>
      <c r="AR1023" s="29"/>
      <c r="AS1023" s="29"/>
      <c r="AT1023" s="29"/>
      <c r="AU1023" s="29"/>
      <c r="AV1023" s="29"/>
      <c r="AW1023" s="29"/>
      <c r="AX1023" s="29"/>
      <c r="AY1023" s="29"/>
      <c r="AZ1023" s="29"/>
      <c r="BA1023" s="29"/>
      <c r="BB1023" s="29"/>
      <c r="BC1023" s="29"/>
      <c r="BD1023" s="29"/>
    </row>
    <row r="1024" spans="1:56" ht="14.25" customHeight="1" x14ac:dyDescent="0.3">
      <c r="A1024" s="29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9"/>
      <c r="AL1024" s="29"/>
      <c r="AM1024" s="29"/>
      <c r="AN1024" s="29"/>
      <c r="AO1024" s="29"/>
      <c r="AP1024" s="29"/>
      <c r="AQ1024" s="29"/>
      <c r="AR1024" s="29"/>
      <c r="AS1024" s="29"/>
      <c r="AT1024" s="29"/>
      <c r="AU1024" s="29"/>
      <c r="AV1024" s="29"/>
      <c r="AW1024" s="29"/>
      <c r="AX1024" s="29"/>
      <c r="AY1024" s="29"/>
      <c r="AZ1024" s="29"/>
      <c r="BA1024" s="29"/>
      <c r="BB1024" s="29"/>
      <c r="BC1024" s="29"/>
      <c r="BD1024" s="29"/>
    </row>
    <row r="1025" spans="1:56" ht="14.25" customHeight="1" x14ac:dyDescent="0.3">
      <c r="A1025" s="29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  <c r="Z1025" s="29"/>
      <c r="AA1025" s="29"/>
      <c r="AB1025" s="29"/>
      <c r="AC1025" s="29"/>
      <c r="AD1025" s="29"/>
      <c r="AE1025" s="29"/>
      <c r="AF1025" s="29"/>
      <c r="AG1025" s="29"/>
      <c r="AH1025" s="29"/>
      <c r="AI1025" s="29"/>
      <c r="AJ1025" s="29"/>
      <c r="AK1025" s="29"/>
      <c r="AL1025" s="29"/>
      <c r="AM1025" s="29"/>
      <c r="AN1025" s="29"/>
      <c r="AO1025" s="29"/>
      <c r="AP1025" s="29"/>
      <c r="AQ1025" s="29"/>
      <c r="AR1025" s="29"/>
      <c r="AS1025" s="29"/>
      <c r="AT1025" s="29"/>
      <c r="AU1025" s="29"/>
      <c r="AV1025" s="29"/>
      <c r="AW1025" s="29"/>
      <c r="AX1025" s="29"/>
      <c r="AY1025" s="29"/>
      <c r="AZ1025" s="29"/>
      <c r="BA1025" s="29"/>
      <c r="BB1025" s="29"/>
      <c r="BC1025" s="29"/>
      <c r="BD1025" s="29"/>
    </row>
    <row r="1026" spans="1:56" ht="14.25" customHeight="1" x14ac:dyDescent="0.3">
      <c r="A1026" s="29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29"/>
      <c r="AB1026" s="29"/>
      <c r="AC1026" s="29"/>
      <c r="AD1026" s="29"/>
      <c r="AE1026" s="29"/>
      <c r="AF1026" s="29"/>
      <c r="AG1026" s="29"/>
      <c r="AH1026" s="29"/>
      <c r="AI1026" s="29"/>
      <c r="AJ1026" s="29"/>
      <c r="AK1026" s="29"/>
      <c r="AL1026" s="29"/>
      <c r="AM1026" s="29"/>
      <c r="AN1026" s="29"/>
      <c r="AO1026" s="29"/>
      <c r="AP1026" s="29"/>
      <c r="AQ1026" s="29"/>
      <c r="AR1026" s="29"/>
      <c r="AS1026" s="29"/>
      <c r="AT1026" s="29"/>
      <c r="AU1026" s="29"/>
      <c r="AV1026" s="29"/>
      <c r="AW1026" s="29"/>
      <c r="AX1026" s="29"/>
      <c r="AY1026" s="29"/>
      <c r="AZ1026" s="29"/>
      <c r="BA1026" s="29"/>
      <c r="BB1026" s="29"/>
      <c r="BC1026" s="29"/>
      <c r="BD1026" s="29"/>
    </row>
    <row r="1027" spans="1:56" ht="14.25" customHeight="1" x14ac:dyDescent="0.3">
      <c r="A1027" s="29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29"/>
      <c r="AB1027" s="29"/>
      <c r="AC1027" s="29"/>
      <c r="AD1027" s="29"/>
      <c r="AE1027" s="29"/>
      <c r="AF1027" s="29"/>
      <c r="AG1027" s="29"/>
      <c r="AH1027" s="29"/>
      <c r="AI1027" s="29"/>
      <c r="AJ1027" s="29"/>
      <c r="AK1027" s="29"/>
      <c r="AL1027" s="29"/>
      <c r="AM1027" s="29"/>
      <c r="AN1027" s="29"/>
      <c r="AO1027" s="29"/>
      <c r="AP1027" s="29"/>
      <c r="AQ1027" s="29"/>
      <c r="AR1027" s="29"/>
      <c r="AS1027" s="29"/>
      <c r="AT1027" s="29"/>
      <c r="AU1027" s="29"/>
      <c r="AV1027" s="29"/>
      <c r="AW1027" s="29"/>
      <c r="AX1027" s="29"/>
      <c r="AY1027" s="29"/>
      <c r="AZ1027" s="29"/>
      <c r="BA1027" s="29"/>
      <c r="BB1027" s="29"/>
      <c r="BC1027" s="29"/>
      <c r="BD1027" s="29"/>
    </row>
    <row r="1028" spans="1:56" ht="14.25" customHeight="1" x14ac:dyDescent="0.3">
      <c r="A1028" s="29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  <c r="AB1028" s="29"/>
      <c r="AC1028" s="29"/>
      <c r="AD1028" s="29"/>
      <c r="AE1028" s="29"/>
      <c r="AF1028" s="29"/>
      <c r="AG1028" s="29"/>
      <c r="AH1028" s="29"/>
      <c r="AI1028" s="29"/>
      <c r="AJ1028" s="29"/>
      <c r="AK1028" s="29"/>
      <c r="AL1028" s="29"/>
      <c r="AM1028" s="29"/>
      <c r="AN1028" s="29"/>
      <c r="AO1028" s="29"/>
      <c r="AP1028" s="29"/>
      <c r="AQ1028" s="29"/>
      <c r="AR1028" s="29"/>
      <c r="AS1028" s="29"/>
      <c r="AT1028" s="29"/>
      <c r="AU1028" s="29"/>
      <c r="AV1028" s="29"/>
      <c r="AW1028" s="29"/>
      <c r="AX1028" s="29"/>
      <c r="AY1028" s="29"/>
      <c r="AZ1028" s="29"/>
      <c r="BA1028" s="29"/>
      <c r="BB1028" s="29"/>
      <c r="BC1028" s="29"/>
      <c r="BD1028" s="29"/>
    </row>
    <row r="1029" spans="1:56" ht="14.25" customHeight="1" x14ac:dyDescent="0.3">
      <c r="A1029" s="29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  <c r="AB1029" s="29"/>
      <c r="AC1029" s="29"/>
      <c r="AD1029" s="29"/>
      <c r="AE1029" s="29"/>
      <c r="AF1029" s="29"/>
      <c r="AG1029" s="29"/>
      <c r="AH1029" s="29"/>
      <c r="AI1029" s="29"/>
      <c r="AJ1029" s="29"/>
      <c r="AK1029" s="29"/>
      <c r="AL1029" s="29"/>
      <c r="AM1029" s="29"/>
      <c r="AN1029" s="29"/>
      <c r="AO1029" s="29"/>
      <c r="AP1029" s="29"/>
      <c r="AQ1029" s="29"/>
      <c r="AR1029" s="29"/>
      <c r="AS1029" s="29"/>
      <c r="AT1029" s="29"/>
      <c r="AU1029" s="29"/>
      <c r="AV1029" s="29"/>
      <c r="AW1029" s="29"/>
      <c r="AX1029" s="29"/>
      <c r="AY1029" s="29"/>
      <c r="AZ1029" s="29"/>
      <c r="BA1029" s="29"/>
      <c r="BB1029" s="29"/>
      <c r="BC1029" s="29"/>
      <c r="BD1029" s="29"/>
    </row>
    <row r="1030" spans="1:56" ht="14.25" customHeight="1" x14ac:dyDescent="0.3">
      <c r="A1030" s="29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29"/>
      <c r="AB1030" s="29"/>
      <c r="AC1030" s="29"/>
      <c r="AD1030" s="29"/>
      <c r="AE1030" s="29"/>
      <c r="AF1030" s="29"/>
      <c r="AG1030" s="29"/>
      <c r="AH1030" s="29"/>
      <c r="AI1030" s="29"/>
      <c r="AJ1030" s="29"/>
      <c r="AK1030" s="29"/>
      <c r="AL1030" s="29"/>
      <c r="AM1030" s="29"/>
      <c r="AN1030" s="29"/>
      <c r="AO1030" s="29"/>
      <c r="AP1030" s="29"/>
      <c r="AQ1030" s="29"/>
      <c r="AR1030" s="29"/>
      <c r="AS1030" s="29"/>
      <c r="AT1030" s="29"/>
      <c r="AU1030" s="29"/>
      <c r="AV1030" s="29"/>
      <c r="AW1030" s="29"/>
      <c r="AX1030" s="29"/>
      <c r="AY1030" s="29"/>
      <c r="AZ1030" s="29"/>
      <c r="BA1030" s="29"/>
      <c r="BB1030" s="29"/>
      <c r="BC1030" s="29"/>
      <c r="BD1030" s="29"/>
    </row>
    <row r="1031" spans="1:56" ht="14.25" customHeight="1" x14ac:dyDescent="0.3">
      <c r="A1031" s="29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29"/>
      <c r="Z1031" s="29"/>
      <c r="AA1031" s="29"/>
      <c r="AB1031" s="29"/>
      <c r="AC1031" s="29"/>
      <c r="AD1031" s="29"/>
      <c r="AE1031" s="29"/>
      <c r="AF1031" s="29"/>
      <c r="AG1031" s="29"/>
      <c r="AH1031" s="29"/>
      <c r="AI1031" s="29"/>
      <c r="AJ1031" s="29"/>
      <c r="AK1031" s="29"/>
      <c r="AL1031" s="29"/>
      <c r="AM1031" s="29"/>
      <c r="AN1031" s="29"/>
      <c r="AO1031" s="29"/>
      <c r="AP1031" s="29"/>
      <c r="AQ1031" s="29"/>
      <c r="AR1031" s="29"/>
      <c r="AS1031" s="29"/>
      <c r="AT1031" s="29"/>
      <c r="AU1031" s="29"/>
      <c r="AV1031" s="29"/>
      <c r="AW1031" s="29"/>
      <c r="AX1031" s="29"/>
      <c r="AY1031" s="29"/>
      <c r="AZ1031" s="29"/>
      <c r="BA1031" s="29"/>
      <c r="BB1031" s="29"/>
      <c r="BC1031" s="29"/>
      <c r="BD1031" s="29"/>
    </row>
    <row r="1032" spans="1:56" ht="14.25" customHeight="1" x14ac:dyDescent="0.3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  <c r="AB1032" s="29"/>
      <c r="AC1032" s="29"/>
      <c r="AD1032" s="29"/>
      <c r="AE1032" s="29"/>
      <c r="AF1032" s="29"/>
      <c r="AG1032" s="29"/>
      <c r="AH1032" s="29"/>
      <c r="AI1032" s="29"/>
      <c r="AJ1032" s="29"/>
      <c r="AK1032" s="29"/>
      <c r="AL1032" s="29"/>
      <c r="AM1032" s="29"/>
      <c r="AN1032" s="29"/>
      <c r="AO1032" s="29"/>
      <c r="AP1032" s="29"/>
      <c r="AQ1032" s="29"/>
      <c r="AR1032" s="29"/>
      <c r="AS1032" s="29"/>
      <c r="AT1032" s="29"/>
      <c r="AU1032" s="29"/>
      <c r="AV1032" s="29"/>
      <c r="AW1032" s="29"/>
      <c r="AX1032" s="29"/>
      <c r="AY1032" s="29"/>
      <c r="AZ1032" s="29"/>
      <c r="BA1032" s="29"/>
      <c r="BB1032" s="29"/>
      <c r="BC1032" s="29"/>
      <c r="BD1032" s="29"/>
    </row>
    <row r="1033" spans="1:56" ht="14.25" customHeight="1" x14ac:dyDescent="0.3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29"/>
      <c r="AB1033" s="29"/>
      <c r="AC1033" s="29"/>
      <c r="AD1033" s="29"/>
      <c r="AE1033" s="29"/>
      <c r="AF1033" s="29"/>
      <c r="AG1033" s="29"/>
      <c r="AH1033" s="29"/>
      <c r="AI1033" s="29"/>
      <c r="AJ1033" s="29"/>
      <c r="AK1033" s="29"/>
      <c r="AL1033" s="29"/>
      <c r="AM1033" s="29"/>
      <c r="AN1033" s="29"/>
      <c r="AO1033" s="29"/>
      <c r="AP1033" s="29"/>
      <c r="AQ1033" s="29"/>
      <c r="AR1033" s="29"/>
      <c r="AS1033" s="29"/>
      <c r="AT1033" s="29"/>
      <c r="AU1033" s="29"/>
      <c r="AV1033" s="29"/>
      <c r="AW1033" s="29"/>
      <c r="AX1033" s="29"/>
      <c r="AY1033" s="29"/>
      <c r="AZ1033" s="29"/>
      <c r="BA1033" s="29"/>
      <c r="BB1033" s="29"/>
      <c r="BC1033" s="29"/>
      <c r="BD1033" s="29"/>
    </row>
    <row r="1034" spans="1:56" ht="14.25" customHeight="1" x14ac:dyDescent="0.3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29"/>
      <c r="AB1034" s="29"/>
      <c r="AC1034" s="29"/>
      <c r="AD1034" s="29"/>
      <c r="AE1034" s="29"/>
      <c r="AF1034" s="29"/>
      <c r="AG1034" s="29"/>
      <c r="AH1034" s="29"/>
      <c r="AI1034" s="29"/>
      <c r="AJ1034" s="29"/>
      <c r="AK1034" s="29"/>
      <c r="AL1034" s="29"/>
      <c r="AM1034" s="29"/>
      <c r="AN1034" s="29"/>
      <c r="AO1034" s="29"/>
      <c r="AP1034" s="29"/>
      <c r="AQ1034" s="29"/>
      <c r="AR1034" s="29"/>
      <c r="AS1034" s="29"/>
      <c r="AT1034" s="29"/>
      <c r="AU1034" s="29"/>
      <c r="AV1034" s="29"/>
      <c r="AW1034" s="29"/>
      <c r="AX1034" s="29"/>
      <c r="AY1034" s="29"/>
      <c r="AZ1034" s="29"/>
      <c r="BA1034" s="29"/>
      <c r="BB1034" s="29"/>
      <c r="BC1034" s="29"/>
      <c r="BD1034" s="29"/>
    </row>
    <row r="1035" spans="1:56" ht="14.25" customHeight="1" x14ac:dyDescent="0.3">
      <c r="A1035" s="29"/>
      <c r="B1035" s="29"/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  <c r="Z1035" s="29"/>
      <c r="AA1035" s="29"/>
      <c r="AB1035" s="29"/>
      <c r="AC1035" s="29"/>
      <c r="AD1035" s="29"/>
      <c r="AE1035" s="29"/>
      <c r="AF1035" s="29"/>
      <c r="AG1035" s="29"/>
      <c r="AH1035" s="29"/>
      <c r="AI1035" s="29"/>
      <c r="AJ1035" s="29"/>
      <c r="AK1035" s="29"/>
      <c r="AL1035" s="29"/>
      <c r="AM1035" s="29"/>
      <c r="AN1035" s="29"/>
      <c r="AO1035" s="29"/>
      <c r="AP1035" s="29"/>
      <c r="AQ1035" s="29"/>
      <c r="AR1035" s="29"/>
      <c r="AS1035" s="29"/>
      <c r="AT1035" s="29"/>
      <c r="AU1035" s="29"/>
      <c r="AV1035" s="29"/>
      <c r="AW1035" s="29"/>
      <c r="AX1035" s="29"/>
      <c r="AY1035" s="29"/>
      <c r="AZ1035" s="29"/>
      <c r="BA1035" s="29"/>
      <c r="BB1035" s="29"/>
      <c r="BC1035" s="29"/>
      <c r="BD1035" s="29"/>
    </row>
    <row r="1036" spans="1:56" ht="14.25" customHeight="1" x14ac:dyDescent="0.3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9"/>
      <c r="AB1036" s="29"/>
      <c r="AC1036" s="29"/>
      <c r="AD1036" s="29"/>
      <c r="AE1036" s="29"/>
      <c r="AF1036" s="29"/>
      <c r="AG1036" s="29"/>
      <c r="AH1036" s="29"/>
      <c r="AI1036" s="29"/>
      <c r="AJ1036" s="29"/>
      <c r="AK1036" s="29"/>
      <c r="AL1036" s="29"/>
      <c r="AM1036" s="29"/>
      <c r="AN1036" s="29"/>
      <c r="AO1036" s="29"/>
      <c r="AP1036" s="29"/>
      <c r="AQ1036" s="29"/>
      <c r="AR1036" s="29"/>
      <c r="AS1036" s="29"/>
      <c r="AT1036" s="29"/>
      <c r="AU1036" s="29"/>
      <c r="AV1036" s="29"/>
      <c r="AW1036" s="29"/>
      <c r="AX1036" s="29"/>
      <c r="AY1036" s="29"/>
      <c r="AZ1036" s="29"/>
      <c r="BA1036" s="29"/>
      <c r="BB1036" s="29"/>
      <c r="BC1036" s="29"/>
      <c r="BD1036" s="29"/>
    </row>
    <row r="1037" spans="1:56" ht="14.25" customHeight="1" x14ac:dyDescent="0.3">
      <c r="A1037" s="29"/>
      <c r="B1037" s="29"/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  <c r="AB1037" s="29"/>
      <c r="AC1037" s="29"/>
      <c r="AD1037" s="29"/>
      <c r="AE1037" s="29"/>
      <c r="AF1037" s="29"/>
      <c r="AG1037" s="29"/>
      <c r="AH1037" s="29"/>
      <c r="AI1037" s="29"/>
      <c r="AJ1037" s="29"/>
      <c r="AK1037" s="29"/>
      <c r="AL1037" s="29"/>
      <c r="AM1037" s="29"/>
      <c r="AN1037" s="29"/>
      <c r="AO1037" s="29"/>
      <c r="AP1037" s="29"/>
      <c r="AQ1037" s="29"/>
      <c r="AR1037" s="29"/>
      <c r="AS1037" s="29"/>
      <c r="AT1037" s="29"/>
      <c r="AU1037" s="29"/>
      <c r="AV1037" s="29"/>
      <c r="AW1037" s="29"/>
      <c r="AX1037" s="29"/>
      <c r="AY1037" s="29"/>
      <c r="AZ1037" s="29"/>
      <c r="BA1037" s="29"/>
      <c r="BB1037" s="29"/>
      <c r="BC1037" s="29"/>
      <c r="BD1037" s="29"/>
    </row>
    <row r="1038" spans="1:56" ht="14.25" customHeight="1" x14ac:dyDescent="0.3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  <c r="AB1038" s="29"/>
      <c r="AC1038" s="29"/>
      <c r="AD1038" s="29"/>
      <c r="AE1038" s="29"/>
      <c r="AF1038" s="29"/>
      <c r="AG1038" s="29"/>
      <c r="AH1038" s="29"/>
      <c r="AI1038" s="29"/>
      <c r="AJ1038" s="29"/>
      <c r="AK1038" s="29"/>
      <c r="AL1038" s="29"/>
      <c r="AM1038" s="29"/>
      <c r="AN1038" s="29"/>
      <c r="AO1038" s="29"/>
      <c r="AP1038" s="29"/>
      <c r="AQ1038" s="29"/>
      <c r="AR1038" s="29"/>
      <c r="AS1038" s="29"/>
      <c r="AT1038" s="29"/>
      <c r="AU1038" s="29"/>
      <c r="AV1038" s="29"/>
      <c r="AW1038" s="29"/>
      <c r="AX1038" s="29"/>
      <c r="AY1038" s="29"/>
      <c r="AZ1038" s="29"/>
      <c r="BA1038" s="29"/>
      <c r="BB1038" s="29"/>
      <c r="BC1038" s="29"/>
      <c r="BD1038" s="29"/>
    </row>
    <row r="1039" spans="1:56" ht="14.25" customHeight="1" x14ac:dyDescent="0.3">
      <c r="A1039" s="29"/>
      <c r="B1039" s="29"/>
      <c r="C1039" s="29"/>
      <c r="D1039" s="29"/>
      <c r="E1039" s="29"/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  <c r="Z1039" s="29"/>
      <c r="AA1039" s="29"/>
      <c r="AB1039" s="29"/>
      <c r="AC1039" s="29"/>
      <c r="AD1039" s="29"/>
      <c r="AE1039" s="29"/>
      <c r="AF1039" s="29"/>
      <c r="AG1039" s="29"/>
      <c r="AH1039" s="29"/>
      <c r="AI1039" s="29"/>
      <c r="AJ1039" s="29"/>
      <c r="AK1039" s="29"/>
      <c r="AL1039" s="29"/>
      <c r="AM1039" s="29"/>
      <c r="AN1039" s="29"/>
      <c r="AO1039" s="29"/>
      <c r="AP1039" s="29"/>
      <c r="AQ1039" s="29"/>
      <c r="AR1039" s="29"/>
      <c r="AS1039" s="29"/>
      <c r="AT1039" s="29"/>
      <c r="AU1039" s="29"/>
      <c r="AV1039" s="29"/>
      <c r="AW1039" s="29"/>
      <c r="AX1039" s="29"/>
      <c r="AY1039" s="29"/>
      <c r="AZ1039" s="29"/>
      <c r="BA1039" s="29"/>
      <c r="BB1039" s="29"/>
      <c r="BC1039" s="29"/>
      <c r="BD1039" s="29"/>
    </row>
    <row r="1040" spans="1:56" ht="14.25" customHeight="1" x14ac:dyDescent="0.3">
      <c r="A1040" s="29"/>
      <c r="B1040" s="29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  <c r="AB1040" s="29"/>
      <c r="AC1040" s="29"/>
      <c r="AD1040" s="29"/>
      <c r="AE1040" s="29"/>
      <c r="AF1040" s="29"/>
      <c r="AG1040" s="29"/>
      <c r="AH1040" s="29"/>
      <c r="AI1040" s="29"/>
      <c r="AJ1040" s="29"/>
      <c r="AK1040" s="29"/>
      <c r="AL1040" s="29"/>
      <c r="AM1040" s="29"/>
      <c r="AN1040" s="29"/>
      <c r="AO1040" s="29"/>
      <c r="AP1040" s="29"/>
      <c r="AQ1040" s="29"/>
      <c r="AR1040" s="29"/>
      <c r="AS1040" s="29"/>
      <c r="AT1040" s="29"/>
      <c r="AU1040" s="29"/>
      <c r="AV1040" s="29"/>
      <c r="AW1040" s="29"/>
      <c r="AX1040" s="29"/>
      <c r="AY1040" s="29"/>
      <c r="AZ1040" s="29"/>
      <c r="BA1040" s="29"/>
      <c r="BB1040" s="29"/>
      <c r="BC1040" s="29"/>
      <c r="BD1040" s="29"/>
    </row>
    <row r="1041" spans="1:56" ht="14.25" customHeight="1" x14ac:dyDescent="0.3">
      <c r="A1041" s="29"/>
      <c r="B1041" s="29"/>
      <c r="C1041" s="29"/>
      <c r="D1041" s="29"/>
      <c r="E1041" s="29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  <c r="Z1041" s="29"/>
      <c r="AA1041" s="29"/>
      <c r="AB1041" s="29"/>
      <c r="AC1041" s="29"/>
      <c r="AD1041" s="29"/>
      <c r="AE1041" s="29"/>
      <c r="AF1041" s="29"/>
      <c r="AG1041" s="29"/>
      <c r="AH1041" s="29"/>
      <c r="AI1041" s="29"/>
      <c r="AJ1041" s="29"/>
      <c r="AK1041" s="29"/>
      <c r="AL1041" s="29"/>
      <c r="AM1041" s="29"/>
      <c r="AN1041" s="29"/>
      <c r="AO1041" s="29"/>
      <c r="AP1041" s="29"/>
      <c r="AQ1041" s="29"/>
      <c r="AR1041" s="29"/>
      <c r="AS1041" s="29"/>
      <c r="AT1041" s="29"/>
      <c r="AU1041" s="29"/>
      <c r="AV1041" s="29"/>
      <c r="AW1041" s="29"/>
      <c r="AX1041" s="29"/>
      <c r="AY1041" s="29"/>
      <c r="AZ1041" s="29"/>
      <c r="BA1041" s="29"/>
      <c r="BB1041" s="29"/>
      <c r="BC1041" s="29"/>
      <c r="BD1041" s="29"/>
    </row>
    <row r="1042" spans="1:56" ht="14.25" customHeight="1" x14ac:dyDescent="0.3">
      <c r="A1042" s="29"/>
      <c r="B1042" s="29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29"/>
      <c r="AI1042" s="29"/>
      <c r="AJ1042" s="29"/>
      <c r="AK1042" s="29"/>
      <c r="AL1042" s="29"/>
      <c r="AM1042" s="29"/>
      <c r="AN1042" s="29"/>
      <c r="AO1042" s="29"/>
      <c r="AP1042" s="29"/>
      <c r="AQ1042" s="29"/>
      <c r="AR1042" s="29"/>
      <c r="AS1042" s="29"/>
      <c r="AT1042" s="29"/>
      <c r="AU1042" s="29"/>
      <c r="AV1042" s="29"/>
      <c r="AW1042" s="29"/>
      <c r="AX1042" s="29"/>
      <c r="AY1042" s="29"/>
      <c r="AZ1042" s="29"/>
      <c r="BA1042" s="29"/>
      <c r="BB1042" s="29"/>
      <c r="BC1042" s="29"/>
      <c r="BD1042" s="29"/>
    </row>
    <row r="1043" spans="1:56" ht="14.25" customHeight="1" x14ac:dyDescent="0.3">
      <c r="A1043" s="29"/>
      <c r="B1043" s="29"/>
      <c r="C1043" s="29"/>
      <c r="D1043" s="29"/>
      <c r="E1043" s="29"/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29"/>
      <c r="AI1043" s="29"/>
      <c r="AJ1043" s="29"/>
      <c r="AK1043" s="29"/>
      <c r="AL1043" s="29"/>
      <c r="AM1043" s="29"/>
      <c r="AN1043" s="29"/>
      <c r="AO1043" s="29"/>
      <c r="AP1043" s="29"/>
      <c r="AQ1043" s="29"/>
      <c r="AR1043" s="29"/>
      <c r="AS1043" s="29"/>
      <c r="AT1043" s="29"/>
      <c r="AU1043" s="29"/>
      <c r="AV1043" s="29"/>
      <c r="AW1043" s="29"/>
      <c r="AX1043" s="29"/>
      <c r="AY1043" s="29"/>
      <c r="AZ1043" s="29"/>
      <c r="BA1043" s="29"/>
      <c r="BB1043" s="29"/>
      <c r="BC1043" s="29"/>
      <c r="BD1043" s="29"/>
    </row>
    <row r="1044" spans="1:56" ht="14.25" customHeight="1" x14ac:dyDescent="0.3">
      <c r="A1044" s="29"/>
      <c r="B1044" s="29"/>
      <c r="C1044" s="29"/>
      <c r="D1044" s="29"/>
      <c r="E1044" s="29"/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  <c r="AB1044" s="29"/>
      <c r="AC1044" s="29"/>
      <c r="AD1044" s="29"/>
      <c r="AE1044" s="29"/>
      <c r="AF1044" s="29"/>
      <c r="AG1044" s="29"/>
      <c r="AH1044" s="29"/>
      <c r="AI1044" s="29"/>
      <c r="AJ1044" s="29"/>
      <c r="AK1044" s="29"/>
      <c r="AL1044" s="29"/>
      <c r="AM1044" s="29"/>
      <c r="AN1044" s="29"/>
      <c r="AO1044" s="29"/>
      <c r="AP1044" s="29"/>
      <c r="AQ1044" s="29"/>
      <c r="AR1044" s="29"/>
      <c r="AS1044" s="29"/>
      <c r="AT1044" s="29"/>
      <c r="AU1044" s="29"/>
      <c r="AV1044" s="29"/>
      <c r="AW1044" s="29"/>
      <c r="AX1044" s="29"/>
      <c r="AY1044" s="29"/>
      <c r="AZ1044" s="29"/>
      <c r="BA1044" s="29"/>
      <c r="BB1044" s="29"/>
      <c r="BC1044" s="29"/>
      <c r="BD1044" s="29"/>
    </row>
    <row r="1045" spans="1:56" ht="14.25" customHeight="1" x14ac:dyDescent="0.3">
      <c r="A1045" s="29"/>
      <c r="B1045" s="29"/>
      <c r="C1045" s="29"/>
      <c r="D1045" s="29"/>
      <c r="E1045" s="29"/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  <c r="AB1045" s="29"/>
      <c r="AC1045" s="29"/>
      <c r="AD1045" s="29"/>
      <c r="AE1045" s="29"/>
      <c r="AF1045" s="29"/>
      <c r="AG1045" s="29"/>
      <c r="AH1045" s="29"/>
      <c r="AI1045" s="29"/>
      <c r="AJ1045" s="29"/>
      <c r="AK1045" s="29"/>
      <c r="AL1045" s="29"/>
      <c r="AM1045" s="29"/>
      <c r="AN1045" s="29"/>
      <c r="AO1045" s="29"/>
      <c r="AP1045" s="29"/>
      <c r="AQ1045" s="29"/>
      <c r="AR1045" s="29"/>
      <c r="AS1045" s="29"/>
      <c r="AT1045" s="29"/>
      <c r="AU1045" s="29"/>
      <c r="AV1045" s="29"/>
      <c r="AW1045" s="29"/>
      <c r="AX1045" s="29"/>
      <c r="AY1045" s="29"/>
      <c r="AZ1045" s="29"/>
      <c r="BA1045" s="29"/>
      <c r="BB1045" s="29"/>
      <c r="BC1045" s="29"/>
      <c r="BD1045" s="29"/>
    </row>
    <row r="1046" spans="1:56" ht="14.25" customHeight="1" x14ac:dyDescent="0.3">
      <c r="A1046" s="29"/>
      <c r="B1046" s="29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29"/>
      <c r="U1046" s="29"/>
      <c r="V1046" s="29"/>
      <c r="W1046" s="29"/>
      <c r="X1046" s="29"/>
      <c r="Y1046" s="29"/>
      <c r="Z1046" s="29"/>
      <c r="AA1046" s="29"/>
      <c r="AB1046" s="29"/>
      <c r="AC1046" s="29"/>
      <c r="AD1046" s="29"/>
      <c r="AE1046" s="29"/>
      <c r="AF1046" s="29"/>
      <c r="AG1046" s="29"/>
      <c r="AH1046" s="29"/>
      <c r="AI1046" s="29"/>
      <c r="AJ1046" s="29"/>
      <c r="AK1046" s="29"/>
      <c r="AL1046" s="29"/>
      <c r="AM1046" s="29"/>
      <c r="AN1046" s="29"/>
      <c r="AO1046" s="29"/>
      <c r="AP1046" s="29"/>
      <c r="AQ1046" s="29"/>
      <c r="AR1046" s="29"/>
      <c r="AS1046" s="29"/>
      <c r="AT1046" s="29"/>
      <c r="AU1046" s="29"/>
      <c r="AV1046" s="29"/>
      <c r="AW1046" s="29"/>
      <c r="AX1046" s="29"/>
      <c r="AY1046" s="29"/>
      <c r="AZ1046" s="29"/>
      <c r="BA1046" s="29"/>
      <c r="BB1046" s="29"/>
      <c r="BC1046" s="29"/>
      <c r="BD1046" s="29"/>
    </row>
    <row r="1047" spans="1:56" ht="14.25" customHeight="1" x14ac:dyDescent="0.3">
      <c r="A1047" s="29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W1047" s="29"/>
      <c r="X1047" s="29"/>
      <c r="Y1047" s="29"/>
      <c r="Z1047" s="29"/>
      <c r="AA1047" s="29"/>
      <c r="AB1047" s="29"/>
      <c r="AC1047" s="29"/>
      <c r="AD1047" s="29"/>
      <c r="AE1047" s="29"/>
      <c r="AF1047" s="29"/>
      <c r="AG1047" s="29"/>
      <c r="AH1047" s="29"/>
      <c r="AI1047" s="29"/>
      <c r="AJ1047" s="29"/>
      <c r="AK1047" s="29"/>
      <c r="AL1047" s="29"/>
      <c r="AM1047" s="29"/>
      <c r="AN1047" s="29"/>
      <c r="AO1047" s="29"/>
      <c r="AP1047" s="29"/>
      <c r="AQ1047" s="29"/>
      <c r="AR1047" s="29"/>
      <c r="AS1047" s="29"/>
      <c r="AT1047" s="29"/>
      <c r="AU1047" s="29"/>
      <c r="AV1047" s="29"/>
      <c r="AW1047" s="29"/>
      <c r="AX1047" s="29"/>
      <c r="AY1047" s="29"/>
      <c r="AZ1047" s="29"/>
      <c r="BA1047" s="29"/>
      <c r="BB1047" s="29"/>
      <c r="BC1047" s="29"/>
      <c r="BD1047" s="29"/>
    </row>
    <row r="1048" spans="1:56" ht="14.25" customHeight="1" x14ac:dyDescent="0.3">
      <c r="A1048" s="29"/>
      <c r="B1048" s="29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29"/>
      <c r="T1048" s="29"/>
      <c r="U1048" s="29"/>
      <c r="V1048" s="29"/>
      <c r="W1048" s="29"/>
      <c r="X1048" s="29"/>
      <c r="Y1048" s="29"/>
      <c r="Z1048" s="29"/>
      <c r="AA1048" s="29"/>
      <c r="AB1048" s="29"/>
      <c r="AC1048" s="29"/>
      <c r="AD1048" s="29"/>
      <c r="AE1048" s="29"/>
      <c r="AF1048" s="29"/>
      <c r="AG1048" s="29"/>
      <c r="AH1048" s="29"/>
      <c r="AI1048" s="29"/>
      <c r="AJ1048" s="29"/>
      <c r="AK1048" s="29"/>
      <c r="AL1048" s="29"/>
      <c r="AM1048" s="29"/>
      <c r="AN1048" s="29"/>
      <c r="AO1048" s="29"/>
      <c r="AP1048" s="29"/>
      <c r="AQ1048" s="29"/>
      <c r="AR1048" s="29"/>
      <c r="AS1048" s="29"/>
      <c r="AT1048" s="29"/>
      <c r="AU1048" s="29"/>
      <c r="AV1048" s="29"/>
      <c r="AW1048" s="29"/>
      <c r="AX1048" s="29"/>
      <c r="AY1048" s="29"/>
      <c r="AZ1048" s="29"/>
      <c r="BA1048" s="29"/>
      <c r="BB1048" s="29"/>
      <c r="BC1048" s="29"/>
      <c r="BD1048" s="29"/>
    </row>
    <row r="1049" spans="1:56" ht="14.25" customHeight="1" x14ac:dyDescent="0.3">
      <c r="A1049" s="29"/>
      <c r="B1049" s="29"/>
      <c r="C1049" s="29"/>
      <c r="D1049" s="29"/>
      <c r="E1049" s="29"/>
      <c r="F1049" s="29"/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9"/>
      <c r="U1049" s="29"/>
      <c r="V1049" s="29"/>
      <c r="W1049" s="29"/>
      <c r="X1049" s="29"/>
      <c r="Y1049" s="29"/>
      <c r="Z1049" s="29"/>
      <c r="AA1049" s="29"/>
      <c r="AB1049" s="29"/>
      <c r="AC1049" s="29"/>
      <c r="AD1049" s="29"/>
      <c r="AE1049" s="29"/>
      <c r="AF1049" s="29"/>
      <c r="AG1049" s="29"/>
      <c r="AH1049" s="29"/>
      <c r="AI1049" s="29"/>
      <c r="AJ1049" s="29"/>
      <c r="AK1049" s="29"/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9"/>
      <c r="AV1049" s="29"/>
      <c r="AW1049" s="29"/>
      <c r="AX1049" s="29"/>
      <c r="AY1049" s="29"/>
      <c r="AZ1049" s="29"/>
      <c r="BA1049" s="29"/>
      <c r="BB1049" s="29"/>
      <c r="BC1049" s="29"/>
      <c r="BD1049" s="29"/>
    </row>
    <row r="1050" spans="1:56" ht="14.25" customHeight="1" x14ac:dyDescent="0.3">
      <c r="A1050" s="29"/>
      <c r="B1050" s="29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29"/>
      <c r="U1050" s="29"/>
      <c r="V1050" s="29"/>
      <c r="W1050" s="29"/>
      <c r="X1050" s="29"/>
      <c r="Y1050" s="29"/>
      <c r="Z1050" s="29"/>
      <c r="AA1050" s="29"/>
      <c r="AB1050" s="29"/>
      <c r="AC1050" s="29"/>
      <c r="AD1050" s="29"/>
      <c r="AE1050" s="29"/>
      <c r="AF1050" s="29"/>
      <c r="AG1050" s="29"/>
      <c r="AH1050" s="29"/>
      <c r="AI1050" s="29"/>
      <c r="AJ1050" s="29"/>
      <c r="AK1050" s="29"/>
      <c r="AL1050" s="29"/>
      <c r="AM1050" s="29"/>
      <c r="AN1050" s="29"/>
      <c r="AO1050" s="29"/>
      <c r="AP1050" s="29"/>
      <c r="AQ1050" s="29"/>
      <c r="AR1050" s="29"/>
      <c r="AS1050" s="29"/>
      <c r="AT1050" s="29"/>
      <c r="AU1050" s="29"/>
      <c r="AV1050" s="29"/>
      <c r="AW1050" s="29"/>
      <c r="AX1050" s="29"/>
      <c r="AY1050" s="29"/>
      <c r="AZ1050" s="29"/>
      <c r="BA1050" s="29"/>
      <c r="BB1050" s="29"/>
      <c r="BC1050" s="29"/>
      <c r="BD1050" s="29"/>
    </row>
    <row r="1051" spans="1:56" ht="14.25" customHeight="1" x14ac:dyDescent="0.3">
      <c r="A1051" s="29"/>
      <c r="B1051" s="29"/>
      <c r="C1051" s="29"/>
      <c r="D1051" s="29"/>
      <c r="E1051" s="29"/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29"/>
      <c r="AD1051" s="29"/>
      <c r="AE1051" s="29"/>
      <c r="AF1051" s="29"/>
      <c r="AG1051" s="29"/>
      <c r="AH1051" s="29"/>
      <c r="AI1051" s="29"/>
      <c r="AJ1051" s="29"/>
      <c r="AK1051" s="29"/>
      <c r="AL1051" s="29"/>
      <c r="AM1051" s="29"/>
      <c r="AN1051" s="29"/>
      <c r="AO1051" s="29"/>
      <c r="AP1051" s="29"/>
      <c r="AQ1051" s="29"/>
      <c r="AR1051" s="29"/>
      <c r="AS1051" s="29"/>
      <c r="AT1051" s="29"/>
      <c r="AU1051" s="29"/>
      <c r="AV1051" s="29"/>
      <c r="AW1051" s="29"/>
      <c r="AX1051" s="29"/>
      <c r="AY1051" s="29"/>
      <c r="AZ1051" s="29"/>
      <c r="BA1051" s="29"/>
      <c r="BB1051" s="29"/>
      <c r="BC1051" s="29"/>
      <c r="BD1051" s="29"/>
    </row>
    <row r="1052" spans="1:56" ht="14.25" customHeight="1" x14ac:dyDescent="0.3">
      <c r="A1052" s="29"/>
      <c r="B1052" s="29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W1052" s="29"/>
      <c r="X1052" s="29"/>
      <c r="Y1052" s="29"/>
      <c r="Z1052" s="29"/>
      <c r="AA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9"/>
      <c r="AL1052" s="29"/>
      <c r="AM1052" s="29"/>
      <c r="AN1052" s="29"/>
      <c r="AO1052" s="29"/>
      <c r="AP1052" s="29"/>
      <c r="AQ1052" s="29"/>
      <c r="AR1052" s="29"/>
      <c r="AS1052" s="29"/>
      <c r="AT1052" s="29"/>
      <c r="AU1052" s="29"/>
      <c r="AV1052" s="29"/>
      <c r="AW1052" s="29"/>
      <c r="AX1052" s="29"/>
      <c r="AY1052" s="29"/>
      <c r="AZ1052" s="29"/>
      <c r="BA1052" s="29"/>
      <c r="BB1052" s="29"/>
      <c r="BC1052" s="29"/>
      <c r="BD1052" s="29"/>
    </row>
    <row r="1053" spans="1:56" ht="14.25" customHeight="1" x14ac:dyDescent="0.3">
      <c r="A1053" s="29"/>
      <c r="B1053" s="29"/>
      <c r="C1053" s="29"/>
      <c r="D1053" s="29"/>
      <c r="E1053" s="29"/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29"/>
      <c r="T1053" s="29"/>
      <c r="U1053" s="29"/>
      <c r="V1053" s="29"/>
      <c r="W1053" s="29"/>
      <c r="X1053" s="29"/>
      <c r="Y1053" s="29"/>
      <c r="Z1053" s="29"/>
      <c r="AA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  <c r="AL1053" s="29"/>
      <c r="AM1053" s="29"/>
      <c r="AN1053" s="29"/>
      <c r="AO1053" s="29"/>
      <c r="AP1053" s="29"/>
      <c r="AQ1053" s="29"/>
      <c r="AR1053" s="29"/>
      <c r="AS1053" s="29"/>
      <c r="AT1053" s="29"/>
      <c r="AU1053" s="29"/>
      <c r="AV1053" s="29"/>
      <c r="AW1053" s="29"/>
      <c r="AX1053" s="29"/>
      <c r="AY1053" s="29"/>
      <c r="AZ1053" s="29"/>
      <c r="BA1053" s="29"/>
      <c r="BB1053" s="29"/>
      <c r="BC1053" s="29"/>
      <c r="BD1053" s="29"/>
    </row>
    <row r="1054" spans="1:56" ht="14.25" customHeight="1" x14ac:dyDescent="0.3">
      <c r="A1054" s="29"/>
      <c r="B1054" s="29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29"/>
      <c r="U1054" s="29"/>
      <c r="V1054" s="29"/>
      <c r="W1054" s="29"/>
      <c r="X1054" s="29"/>
      <c r="Y1054" s="29"/>
      <c r="Z1054" s="29"/>
      <c r="AA1054" s="29"/>
      <c r="AB1054" s="29"/>
      <c r="AC1054" s="29"/>
      <c r="AD1054" s="29"/>
      <c r="AE1054" s="29"/>
      <c r="AF1054" s="29"/>
      <c r="AG1054" s="29"/>
      <c r="AH1054" s="29"/>
      <c r="AI1054" s="29"/>
      <c r="AJ1054" s="29"/>
      <c r="AK1054" s="29"/>
      <c r="AL1054" s="29"/>
      <c r="AM1054" s="29"/>
      <c r="AN1054" s="29"/>
      <c r="AO1054" s="29"/>
      <c r="AP1054" s="29"/>
      <c r="AQ1054" s="29"/>
      <c r="AR1054" s="29"/>
      <c r="AS1054" s="29"/>
      <c r="AT1054" s="29"/>
      <c r="AU1054" s="29"/>
      <c r="AV1054" s="29"/>
      <c r="AW1054" s="29"/>
      <c r="AX1054" s="29"/>
      <c r="AY1054" s="29"/>
      <c r="AZ1054" s="29"/>
      <c r="BA1054" s="29"/>
      <c r="BB1054" s="29"/>
      <c r="BC1054" s="29"/>
      <c r="BD1054" s="29"/>
    </row>
    <row r="1055" spans="1:56" ht="14.25" customHeight="1" x14ac:dyDescent="0.3">
      <c r="A1055" s="29"/>
      <c r="B1055" s="29"/>
      <c r="C1055" s="29"/>
      <c r="D1055" s="29"/>
      <c r="E1055" s="29"/>
      <c r="F1055" s="29"/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29"/>
      <c r="T1055" s="29"/>
      <c r="U1055" s="29"/>
      <c r="V1055" s="29"/>
      <c r="W1055" s="29"/>
      <c r="X1055" s="29"/>
      <c r="Y1055" s="29"/>
      <c r="Z1055" s="29"/>
      <c r="AA1055" s="29"/>
      <c r="AB1055" s="29"/>
      <c r="AC1055" s="29"/>
      <c r="AD1055" s="29"/>
      <c r="AE1055" s="29"/>
      <c r="AF1055" s="29"/>
      <c r="AG1055" s="29"/>
      <c r="AH1055" s="29"/>
      <c r="AI1055" s="29"/>
      <c r="AJ1055" s="29"/>
      <c r="AK1055" s="29"/>
      <c r="AL1055" s="29"/>
      <c r="AM1055" s="29"/>
      <c r="AN1055" s="29"/>
      <c r="AO1055" s="29"/>
      <c r="AP1055" s="29"/>
      <c r="AQ1055" s="29"/>
      <c r="AR1055" s="29"/>
      <c r="AS1055" s="29"/>
      <c r="AT1055" s="29"/>
      <c r="AU1055" s="29"/>
      <c r="AV1055" s="29"/>
      <c r="AW1055" s="29"/>
      <c r="AX1055" s="29"/>
      <c r="AY1055" s="29"/>
      <c r="AZ1055" s="29"/>
      <c r="BA1055" s="29"/>
      <c r="BB1055" s="29"/>
      <c r="BC1055" s="29"/>
      <c r="BD1055" s="29"/>
    </row>
    <row r="1056" spans="1:56" ht="14.25" customHeight="1" x14ac:dyDescent="0.3">
      <c r="A1056" s="29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  <c r="AB1056" s="29"/>
      <c r="AC1056" s="29"/>
      <c r="AD1056" s="29"/>
      <c r="AE1056" s="29"/>
      <c r="AF1056" s="29"/>
      <c r="AG1056" s="29"/>
      <c r="AH1056" s="29"/>
      <c r="AI1056" s="29"/>
      <c r="AJ1056" s="29"/>
      <c r="AK1056" s="29"/>
      <c r="AL1056" s="29"/>
      <c r="AM1056" s="29"/>
      <c r="AN1056" s="29"/>
      <c r="AO1056" s="29"/>
      <c r="AP1056" s="29"/>
      <c r="AQ1056" s="29"/>
      <c r="AR1056" s="29"/>
      <c r="AS1056" s="29"/>
      <c r="AT1056" s="29"/>
      <c r="AU1056" s="29"/>
      <c r="AV1056" s="29"/>
      <c r="AW1056" s="29"/>
      <c r="AX1056" s="29"/>
      <c r="AY1056" s="29"/>
      <c r="AZ1056" s="29"/>
      <c r="BA1056" s="29"/>
      <c r="BB1056" s="29"/>
      <c r="BC1056" s="29"/>
      <c r="BD1056" s="29"/>
    </row>
    <row r="1057" spans="1:56" ht="14.25" customHeight="1" x14ac:dyDescent="0.3">
      <c r="A1057" s="29"/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  <c r="Z1057" s="29"/>
      <c r="AA1057" s="29"/>
      <c r="AB1057" s="29"/>
      <c r="AC1057" s="29"/>
      <c r="AD1057" s="29"/>
      <c r="AE1057" s="29"/>
      <c r="AF1057" s="29"/>
      <c r="AG1057" s="29"/>
      <c r="AH1057" s="29"/>
      <c r="AI1057" s="29"/>
      <c r="AJ1057" s="29"/>
      <c r="AK1057" s="29"/>
      <c r="AL1057" s="29"/>
      <c r="AM1057" s="29"/>
      <c r="AN1057" s="29"/>
      <c r="AO1057" s="29"/>
      <c r="AP1057" s="29"/>
      <c r="AQ1057" s="29"/>
      <c r="AR1057" s="29"/>
      <c r="AS1057" s="29"/>
      <c r="AT1057" s="29"/>
      <c r="AU1057" s="29"/>
      <c r="AV1057" s="29"/>
      <c r="AW1057" s="29"/>
      <c r="AX1057" s="29"/>
      <c r="AY1057" s="29"/>
      <c r="AZ1057" s="29"/>
      <c r="BA1057" s="29"/>
      <c r="BB1057" s="29"/>
      <c r="BC1057" s="29"/>
      <c r="BD1057" s="29"/>
    </row>
    <row r="1058" spans="1:56" ht="14.25" customHeight="1" x14ac:dyDescent="0.3">
      <c r="A1058" s="29"/>
      <c r="B1058" s="29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29"/>
      <c r="AG1058" s="29"/>
      <c r="AH1058" s="29"/>
      <c r="AI1058" s="29"/>
      <c r="AJ1058" s="29"/>
      <c r="AK1058" s="29"/>
      <c r="AL1058" s="29"/>
      <c r="AM1058" s="29"/>
      <c r="AN1058" s="29"/>
      <c r="AO1058" s="29"/>
      <c r="AP1058" s="29"/>
      <c r="AQ1058" s="29"/>
      <c r="AR1058" s="29"/>
      <c r="AS1058" s="29"/>
      <c r="AT1058" s="29"/>
      <c r="AU1058" s="29"/>
      <c r="AV1058" s="29"/>
      <c r="AW1058" s="29"/>
      <c r="AX1058" s="29"/>
      <c r="AY1058" s="29"/>
      <c r="AZ1058" s="29"/>
      <c r="BA1058" s="29"/>
      <c r="BB1058" s="29"/>
      <c r="BC1058" s="29"/>
      <c r="BD1058" s="29"/>
    </row>
    <row r="1059" spans="1:56" ht="14.25" customHeight="1" x14ac:dyDescent="0.3">
      <c r="A1059" s="29"/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  <c r="Z1059" s="29"/>
      <c r="AA1059" s="29"/>
      <c r="AB1059" s="29"/>
      <c r="AC1059" s="29"/>
      <c r="AD1059" s="29"/>
      <c r="AE1059" s="29"/>
      <c r="AF1059" s="29"/>
      <c r="AG1059" s="29"/>
      <c r="AH1059" s="29"/>
      <c r="AI1059" s="29"/>
      <c r="AJ1059" s="29"/>
      <c r="AK1059" s="29"/>
      <c r="AL1059" s="29"/>
      <c r="AM1059" s="29"/>
      <c r="AN1059" s="29"/>
      <c r="AO1059" s="29"/>
      <c r="AP1059" s="29"/>
      <c r="AQ1059" s="29"/>
      <c r="AR1059" s="29"/>
      <c r="AS1059" s="29"/>
      <c r="AT1059" s="29"/>
      <c r="AU1059" s="29"/>
      <c r="AV1059" s="29"/>
      <c r="AW1059" s="29"/>
      <c r="AX1059" s="29"/>
      <c r="AY1059" s="29"/>
      <c r="AZ1059" s="29"/>
      <c r="BA1059" s="29"/>
      <c r="BB1059" s="29"/>
      <c r="BC1059" s="29"/>
      <c r="BD1059" s="29"/>
    </row>
    <row r="1060" spans="1:56" ht="14.25" customHeight="1" x14ac:dyDescent="0.3">
      <c r="A1060" s="29"/>
      <c r="B1060" s="29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W1060" s="29"/>
      <c r="X1060" s="29"/>
      <c r="Y1060" s="29"/>
      <c r="Z1060" s="29"/>
      <c r="AA1060" s="29"/>
      <c r="AB1060" s="29"/>
      <c r="AC1060" s="29"/>
      <c r="AD1060" s="29"/>
      <c r="AE1060" s="29"/>
      <c r="AF1060" s="29"/>
      <c r="AG1060" s="29"/>
      <c r="AH1060" s="29"/>
      <c r="AI1060" s="29"/>
      <c r="AJ1060" s="29"/>
      <c r="AK1060" s="29"/>
      <c r="AL1060" s="29"/>
      <c r="AM1060" s="29"/>
      <c r="AN1060" s="29"/>
      <c r="AO1060" s="29"/>
      <c r="AP1060" s="29"/>
      <c r="AQ1060" s="29"/>
      <c r="AR1060" s="29"/>
      <c r="AS1060" s="29"/>
      <c r="AT1060" s="29"/>
      <c r="AU1060" s="29"/>
      <c r="AV1060" s="29"/>
      <c r="AW1060" s="29"/>
      <c r="AX1060" s="29"/>
      <c r="AY1060" s="29"/>
      <c r="AZ1060" s="29"/>
      <c r="BA1060" s="29"/>
      <c r="BB1060" s="29"/>
      <c r="BC1060" s="29"/>
      <c r="BD1060" s="29"/>
    </row>
    <row r="1061" spans="1:56" ht="14.25" customHeight="1" x14ac:dyDescent="0.3">
      <c r="A1061" s="29"/>
      <c r="B1061" s="29"/>
      <c r="C1061" s="29"/>
      <c r="D1061" s="29"/>
      <c r="E1061" s="29"/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  <c r="Z1061" s="29"/>
      <c r="AA1061" s="29"/>
      <c r="AB1061" s="29"/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9"/>
      <c r="AM1061" s="29"/>
      <c r="AN1061" s="29"/>
      <c r="AO1061" s="29"/>
      <c r="AP1061" s="29"/>
      <c r="AQ1061" s="29"/>
      <c r="AR1061" s="29"/>
      <c r="AS1061" s="29"/>
      <c r="AT1061" s="29"/>
      <c r="AU1061" s="29"/>
      <c r="AV1061" s="29"/>
      <c r="AW1061" s="29"/>
      <c r="AX1061" s="29"/>
      <c r="AY1061" s="29"/>
      <c r="AZ1061" s="29"/>
      <c r="BA1061" s="29"/>
      <c r="BB1061" s="29"/>
      <c r="BC1061" s="29"/>
      <c r="BD1061" s="29"/>
    </row>
    <row r="1062" spans="1:56" ht="14.25" customHeight="1" x14ac:dyDescent="0.3">
      <c r="A1062" s="29"/>
      <c r="B1062" s="29"/>
      <c r="C1062" s="29"/>
      <c r="D1062" s="29"/>
      <c r="E1062" s="29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29"/>
      <c r="T1062" s="29"/>
      <c r="U1062" s="29"/>
      <c r="V1062" s="29"/>
      <c r="W1062" s="29"/>
      <c r="X1062" s="29"/>
      <c r="Y1062" s="29"/>
      <c r="Z1062" s="29"/>
      <c r="AA1062" s="29"/>
      <c r="AB1062" s="29"/>
      <c r="AC1062" s="29"/>
      <c r="AD1062" s="29"/>
      <c r="AE1062" s="29"/>
      <c r="AF1062" s="29"/>
      <c r="AG1062" s="29"/>
      <c r="AH1062" s="29"/>
      <c r="AI1062" s="29"/>
      <c r="AJ1062" s="29"/>
      <c r="AK1062" s="29"/>
      <c r="AL1062" s="29"/>
      <c r="AM1062" s="29"/>
      <c r="AN1062" s="29"/>
      <c r="AO1062" s="29"/>
      <c r="AP1062" s="29"/>
      <c r="AQ1062" s="29"/>
      <c r="AR1062" s="29"/>
      <c r="AS1062" s="29"/>
      <c r="AT1062" s="29"/>
      <c r="AU1062" s="29"/>
      <c r="AV1062" s="29"/>
      <c r="AW1062" s="29"/>
      <c r="AX1062" s="29"/>
      <c r="AY1062" s="29"/>
      <c r="AZ1062" s="29"/>
      <c r="BA1062" s="29"/>
      <c r="BB1062" s="29"/>
      <c r="BC1062" s="29"/>
      <c r="BD1062" s="29"/>
    </row>
    <row r="1063" spans="1:56" ht="14.25" customHeight="1" x14ac:dyDescent="0.3">
      <c r="A1063" s="29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9"/>
      <c r="U1063" s="29"/>
      <c r="V1063" s="29"/>
      <c r="W1063" s="29"/>
      <c r="X1063" s="29"/>
      <c r="Y1063" s="29"/>
      <c r="Z1063" s="29"/>
      <c r="AA1063" s="29"/>
      <c r="AB1063" s="29"/>
      <c r="AC1063" s="29"/>
      <c r="AD1063" s="29"/>
      <c r="AE1063" s="29"/>
      <c r="AF1063" s="29"/>
      <c r="AG1063" s="29"/>
      <c r="AH1063" s="29"/>
      <c r="AI1063" s="29"/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9"/>
      <c r="AT1063" s="29"/>
      <c r="AU1063" s="29"/>
      <c r="AV1063" s="29"/>
      <c r="AW1063" s="29"/>
      <c r="AX1063" s="29"/>
      <c r="AY1063" s="29"/>
      <c r="AZ1063" s="29"/>
      <c r="BA1063" s="29"/>
      <c r="BB1063" s="29"/>
      <c r="BC1063" s="29"/>
      <c r="BD1063" s="29"/>
    </row>
    <row r="1064" spans="1:56" ht="14.25" customHeight="1" x14ac:dyDescent="0.3">
      <c r="A1064" s="29"/>
      <c r="B1064" s="29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29"/>
      <c r="AG1064" s="29"/>
      <c r="AH1064" s="29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29"/>
      <c r="AT1064" s="29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</row>
    <row r="1065" spans="1:56" ht="14.25" customHeight="1" x14ac:dyDescent="0.3">
      <c r="A1065" s="29"/>
      <c r="B1065" s="29"/>
      <c r="C1065" s="29"/>
      <c r="D1065" s="29"/>
      <c r="E1065" s="29"/>
      <c r="F1065" s="29"/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29"/>
      <c r="T1065" s="29"/>
      <c r="U1065" s="29"/>
      <c r="V1065" s="29"/>
      <c r="W1065" s="29"/>
      <c r="X1065" s="29"/>
      <c r="Y1065" s="29"/>
      <c r="Z1065" s="29"/>
      <c r="AA1065" s="29"/>
      <c r="AB1065" s="29"/>
      <c r="AC1065" s="29"/>
      <c r="AD1065" s="29"/>
      <c r="AE1065" s="29"/>
      <c r="AF1065" s="29"/>
      <c r="AG1065" s="29"/>
      <c r="AH1065" s="29"/>
      <c r="AI1065" s="29"/>
      <c r="AJ1065" s="29"/>
      <c r="AK1065" s="29"/>
      <c r="AL1065" s="29"/>
      <c r="AM1065" s="29"/>
      <c r="AN1065" s="29"/>
      <c r="AO1065" s="29"/>
      <c r="AP1065" s="29"/>
      <c r="AQ1065" s="29"/>
      <c r="AR1065" s="29"/>
      <c r="AS1065" s="29"/>
      <c r="AT1065" s="29"/>
      <c r="AU1065" s="29"/>
      <c r="AV1065" s="29"/>
      <c r="AW1065" s="29"/>
      <c r="AX1065" s="29"/>
      <c r="AY1065" s="29"/>
      <c r="AZ1065" s="29"/>
      <c r="BA1065" s="29"/>
      <c r="BB1065" s="29"/>
      <c r="BC1065" s="29"/>
      <c r="BD1065" s="29"/>
    </row>
    <row r="1066" spans="1:56" ht="14.25" customHeight="1" x14ac:dyDescent="0.3">
      <c r="A1066" s="29"/>
      <c r="B1066" s="29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29"/>
      <c r="T1066" s="29"/>
      <c r="U1066" s="29"/>
      <c r="V1066" s="29"/>
      <c r="W1066" s="29"/>
      <c r="X1066" s="29"/>
      <c r="Y1066" s="29"/>
      <c r="Z1066" s="29"/>
      <c r="AA1066" s="29"/>
      <c r="AB1066" s="29"/>
      <c r="AC1066" s="29"/>
      <c r="AD1066" s="29"/>
      <c r="AE1066" s="29"/>
      <c r="AF1066" s="29"/>
      <c r="AG1066" s="29"/>
      <c r="AH1066" s="29"/>
      <c r="AI1066" s="29"/>
      <c r="AJ1066" s="29"/>
      <c r="AK1066" s="29"/>
      <c r="AL1066" s="29"/>
      <c r="AM1066" s="29"/>
      <c r="AN1066" s="29"/>
      <c r="AO1066" s="29"/>
      <c r="AP1066" s="29"/>
      <c r="AQ1066" s="29"/>
      <c r="AR1066" s="29"/>
      <c r="AS1066" s="29"/>
      <c r="AT1066" s="29"/>
      <c r="AU1066" s="29"/>
      <c r="AV1066" s="29"/>
      <c r="AW1066" s="29"/>
      <c r="AX1066" s="29"/>
      <c r="AY1066" s="29"/>
      <c r="AZ1066" s="29"/>
      <c r="BA1066" s="29"/>
      <c r="BB1066" s="29"/>
      <c r="BC1066" s="29"/>
      <c r="BD1066" s="29"/>
    </row>
    <row r="1067" spans="1:56" ht="14.25" customHeight="1" x14ac:dyDescent="0.3">
      <c r="A1067" s="29"/>
      <c r="B1067" s="29"/>
      <c r="C1067" s="29"/>
      <c r="D1067" s="29"/>
      <c r="E1067" s="29"/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29"/>
      <c r="AE1067" s="29"/>
      <c r="AF1067" s="29"/>
      <c r="AG1067" s="29"/>
      <c r="AH1067" s="29"/>
      <c r="AI1067" s="29"/>
      <c r="AJ1067" s="29"/>
      <c r="AK1067" s="29"/>
      <c r="AL1067" s="29"/>
      <c r="AM1067" s="29"/>
      <c r="AN1067" s="29"/>
      <c r="AO1067" s="29"/>
      <c r="AP1067" s="29"/>
      <c r="AQ1067" s="29"/>
      <c r="AR1067" s="29"/>
      <c r="AS1067" s="29"/>
      <c r="AT1067" s="29"/>
      <c r="AU1067" s="29"/>
      <c r="AV1067" s="29"/>
      <c r="AW1067" s="29"/>
      <c r="AX1067" s="29"/>
      <c r="AY1067" s="29"/>
      <c r="AZ1067" s="29"/>
      <c r="BA1067" s="29"/>
      <c r="BB1067" s="29"/>
      <c r="BC1067" s="29"/>
      <c r="BD1067" s="29"/>
    </row>
    <row r="1068" spans="1:56" ht="14.25" customHeight="1" x14ac:dyDescent="0.3">
      <c r="A1068" s="29"/>
      <c r="B1068" s="29"/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29"/>
      <c r="V1068" s="29"/>
      <c r="W1068" s="29"/>
      <c r="X1068" s="29"/>
      <c r="Y1068" s="29"/>
      <c r="Z1068" s="29"/>
      <c r="AA1068" s="29"/>
      <c r="AB1068" s="29"/>
      <c r="AC1068" s="29"/>
      <c r="AD1068" s="29"/>
      <c r="AE1068" s="29"/>
      <c r="AF1068" s="29"/>
      <c r="AG1068" s="29"/>
      <c r="AH1068" s="29"/>
      <c r="AI1068" s="29"/>
      <c r="AJ1068" s="29"/>
      <c r="AK1068" s="29"/>
      <c r="AL1068" s="29"/>
      <c r="AM1068" s="29"/>
      <c r="AN1068" s="29"/>
      <c r="AO1068" s="29"/>
      <c r="AP1068" s="29"/>
      <c r="AQ1068" s="29"/>
      <c r="AR1068" s="29"/>
      <c r="AS1068" s="29"/>
      <c r="AT1068" s="29"/>
      <c r="AU1068" s="29"/>
      <c r="AV1068" s="29"/>
      <c r="AW1068" s="29"/>
      <c r="AX1068" s="29"/>
      <c r="AY1068" s="29"/>
      <c r="AZ1068" s="29"/>
      <c r="BA1068" s="29"/>
      <c r="BB1068" s="29"/>
      <c r="BC1068" s="29"/>
      <c r="BD1068" s="29"/>
    </row>
    <row r="1069" spans="1:56" ht="14.25" customHeight="1" x14ac:dyDescent="0.3">
      <c r="A1069" s="29"/>
      <c r="B1069" s="29"/>
      <c r="C1069" s="29"/>
      <c r="D1069" s="29"/>
      <c r="E1069" s="29"/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9"/>
      <c r="U1069" s="29"/>
      <c r="V1069" s="29"/>
      <c r="W1069" s="29"/>
      <c r="X1069" s="29"/>
      <c r="Y1069" s="29"/>
      <c r="Z1069" s="29"/>
      <c r="AA1069" s="29"/>
      <c r="AB1069" s="29"/>
      <c r="AC1069" s="29"/>
      <c r="AD1069" s="29"/>
      <c r="AE1069" s="29"/>
      <c r="AF1069" s="29"/>
      <c r="AG1069" s="29"/>
      <c r="AH1069" s="29"/>
      <c r="AI1069" s="29"/>
      <c r="AJ1069" s="29"/>
      <c r="AK1069" s="29"/>
      <c r="AL1069" s="29"/>
      <c r="AM1069" s="29"/>
      <c r="AN1069" s="29"/>
      <c r="AO1069" s="29"/>
      <c r="AP1069" s="29"/>
      <c r="AQ1069" s="29"/>
      <c r="AR1069" s="29"/>
      <c r="AS1069" s="29"/>
      <c r="AT1069" s="29"/>
      <c r="AU1069" s="29"/>
      <c r="AV1069" s="29"/>
      <c r="AW1069" s="29"/>
      <c r="AX1069" s="29"/>
      <c r="AY1069" s="29"/>
      <c r="AZ1069" s="29"/>
      <c r="BA1069" s="29"/>
      <c r="BB1069" s="29"/>
      <c r="BC1069" s="29"/>
      <c r="BD1069" s="29"/>
    </row>
    <row r="1070" spans="1:56" ht="14.25" customHeight="1" x14ac:dyDescent="0.3">
      <c r="A1070" s="29"/>
      <c r="B1070" s="29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29"/>
      <c r="AD1070" s="29"/>
      <c r="AE1070" s="29"/>
      <c r="AF1070" s="29"/>
      <c r="AG1070" s="29"/>
      <c r="AH1070" s="29"/>
      <c r="AI1070" s="29"/>
      <c r="AJ1070" s="29"/>
      <c r="AK1070" s="29"/>
      <c r="AL1070" s="29"/>
      <c r="AM1070" s="29"/>
      <c r="AN1070" s="29"/>
      <c r="AO1070" s="29"/>
      <c r="AP1070" s="29"/>
      <c r="AQ1070" s="29"/>
      <c r="AR1070" s="29"/>
      <c r="AS1070" s="29"/>
      <c r="AT1070" s="29"/>
      <c r="AU1070" s="29"/>
      <c r="AV1070" s="29"/>
      <c r="AW1070" s="29"/>
      <c r="AX1070" s="29"/>
      <c r="AY1070" s="29"/>
      <c r="AZ1070" s="29"/>
      <c r="BA1070" s="29"/>
      <c r="BB1070" s="29"/>
      <c r="BC1070" s="29"/>
      <c r="BD1070" s="29"/>
    </row>
    <row r="1071" spans="1:56" ht="14.25" customHeight="1" x14ac:dyDescent="0.3">
      <c r="A1071" s="29"/>
      <c r="B1071" s="29"/>
      <c r="C1071" s="29"/>
      <c r="D1071" s="29"/>
      <c r="E1071" s="29"/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29"/>
      <c r="T1071" s="29"/>
      <c r="U1071" s="29"/>
      <c r="V1071" s="29"/>
      <c r="W1071" s="29"/>
      <c r="X1071" s="29"/>
      <c r="Y1071" s="29"/>
      <c r="Z1071" s="29"/>
      <c r="AA1071" s="29"/>
      <c r="AB1071" s="29"/>
      <c r="AC1071" s="29"/>
      <c r="AD1071" s="29"/>
      <c r="AE1071" s="29"/>
      <c r="AF1071" s="29"/>
      <c r="AG1071" s="29"/>
      <c r="AH1071" s="29"/>
      <c r="AI1071" s="29"/>
      <c r="AJ1071" s="29"/>
      <c r="AK1071" s="29"/>
      <c r="AL1071" s="29"/>
      <c r="AM1071" s="29"/>
      <c r="AN1071" s="29"/>
      <c r="AO1071" s="29"/>
      <c r="AP1071" s="29"/>
      <c r="AQ1071" s="29"/>
      <c r="AR1071" s="29"/>
      <c r="AS1071" s="29"/>
      <c r="AT1071" s="29"/>
      <c r="AU1071" s="29"/>
      <c r="AV1071" s="29"/>
      <c r="AW1071" s="29"/>
      <c r="AX1071" s="29"/>
      <c r="AY1071" s="29"/>
      <c r="AZ1071" s="29"/>
      <c r="BA1071" s="29"/>
      <c r="BB1071" s="29"/>
      <c r="BC1071" s="29"/>
      <c r="BD1071" s="29"/>
    </row>
    <row r="1072" spans="1:56" ht="14.25" customHeight="1" x14ac:dyDescent="0.3">
      <c r="A1072" s="29"/>
      <c r="B1072" s="29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  <c r="AB1072" s="29"/>
      <c r="AC1072" s="29"/>
      <c r="AD1072" s="29"/>
      <c r="AE1072" s="29"/>
      <c r="AF1072" s="29"/>
      <c r="AG1072" s="29"/>
      <c r="AH1072" s="29"/>
      <c r="AI1072" s="29"/>
      <c r="AJ1072" s="29"/>
      <c r="AK1072" s="29"/>
      <c r="AL1072" s="29"/>
      <c r="AM1072" s="29"/>
      <c r="AN1072" s="29"/>
      <c r="AO1072" s="29"/>
      <c r="AP1072" s="29"/>
      <c r="AQ1072" s="29"/>
      <c r="AR1072" s="29"/>
      <c r="AS1072" s="29"/>
      <c r="AT1072" s="29"/>
      <c r="AU1072" s="29"/>
      <c r="AV1072" s="29"/>
      <c r="AW1072" s="29"/>
      <c r="AX1072" s="29"/>
      <c r="AY1072" s="29"/>
      <c r="AZ1072" s="29"/>
      <c r="BA1072" s="29"/>
      <c r="BB1072" s="29"/>
      <c r="BC1072" s="29"/>
      <c r="BD1072" s="29"/>
    </row>
    <row r="1073" spans="1:56" ht="14.25" customHeight="1" x14ac:dyDescent="0.3">
      <c r="A1073" s="29"/>
      <c r="B1073" s="29"/>
      <c r="C1073" s="29"/>
      <c r="D1073" s="29"/>
      <c r="E1073" s="29"/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9"/>
      <c r="AF1073" s="29"/>
      <c r="AG1073" s="29"/>
      <c r="AH1073" s="29"/>
      <c r="AI1073" s="29"/>
      <c r="AJ1073" s="29"/>
      <c r="AK1073" s="29"/>
      <c r="AL1073" s="29"/>
      <c r="AM1073" s="29"/>
      <c r="AN1073" s="29"/>
      <c r="AO1073" s="29"/>
      <c r="AP1073" s="29"/>
      <c r="AQ1073" s="29"/>
      <c r="AR1073" s="29"/>
      <c r="AS1073" s="29"/>
      <c r="AT1073" s="29"/>
      <c r="AU1073" s="29"/>
      <c r="AV1073" s="29"/>
      <c r="AW1073" s="29"/>
      <c r="AX1073" s="29"/>
      <c r="AY1073" s="29"/>
      <c r="AZ1073" s="29"/>
      <c r="BA1073" s="29"/>
      <c r="BB1073" s="29"/>
      <c r="BC1073" s="29"/>
      <c r="BD1073" s="29"/>
    </row>
    <row r="1074" spans="1:56" ht="14.25" customHeight="1" x14ac:dyDescent="0.3">
      <c r="A1074" s="29"/>
      <c r="B1074" s="29"/>
      <c r="C1074" s="29"/>
      <c r="D1074" s="37" t="s">
        <v>35</v>
      </c>
      <c r="E1074" s="29"/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W1074" s="29"/>
      <c r="X1074" s="29"/>
      <c r="Y1074" s="29"/>
      <c r="Z1074" s="29"/>
      <c r="AA1074" s="29"/>
      <c r="AB1074" s="29"/>
      <c r="AC1074" s="29"/>
      <c r="AD1074" s="29"/>
      <c r="AE1074" s="29"/>
      <c r="AF1074" s="29"/>
      <c r="AG1074" s="29"/>
      <c r="AH1074" s="29"/>
      <c r="AI1074" s="29"/>
      <c r="AJ1074" s="29"/>
      <c r="AK1074" s="29"/>
      <c r="AL1074" s="29"/>
      <c r="AM1074" s="29"/>
      <c r="AN1074" s="29"/>
      <c r="AO1074" s="29"/>
      <c r="AP1074" s="29"/>
      <c r="AQ1074" s="29"/>
      <c r="AR1074" s="29"/>
      <c r="AS1074" s="29"/>
      <c r="AT1074" s="29"/>
      <c r="AU1074" s="29"/>
      <c r="AV1074" s="29"/>
      <c r="AW1074" s="29"/>
      <c r="AX1074" s="29"/>
      <c r="AY1074" s="29"/>
      <c r="AZ1074" s="29"/>
      <c r="BA1074" s="29"/>
      <c r="BB1074" s="29"/>
      <c r="BC1074" s="29"/>
      <c r="BD1074" s="29"/>
    </row>
    <row r="1075" spans="1:56" ht="14.25" customHeight="1" x14ac:dyDescent="0.3">
      <c r="A1075" s="29"/>
      <c r="B1075" s="29"/>
      <c r="C1075" s="29"/>
      <c r="D1075" s="38">
        <v>1</v>
      </c>
      <c r="E1075" s="29"/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29"/>
      <c r="AO1075" s="29"/>
      <c r="AP1075" s="29"/>
      <c r="AQ1075" s="29"/>
      <c r="AR1075" s="29"/>
      <c r="AS1075" s="29"/>
      <c r="AT1075" s="29"/>
      <c r="AU1075" s="29"/>
      <c r="AV1075" s="29"/>
      <c r="AW1075" s="29"/>
      <c r="AX1075" s="29"/>
      <c r="AY1075" s="29"/>
      <c r="AZ1075" s="29"/>
      <c r="BA1075" s="29"/>
      <c r="BB1075" s="29"/>
      <c r="BC1075" s="29"/>
      <c r="BD1075" s="29"/>
    </row>
    <row r="1076" spans="1:56" ht="14.25" customHeight="1" x14ac:dyDescent="0.3">
      <c r="A1076" s="29"/>
      <c r="B1076" s="29"/>
      <c r="C1076" s="29"/>
      <c r="D1076" s="38">
        <v>2</v>
      </c>
      <c r="E1076" s="29"/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9"/>
      <c r="W1076" s="29"/>
      <c r="X1076" s="29"/>
      <c r="Y1076" s="29"/>
      <c r="Z1076" s="29"/>
      <c r="AA1076" s="29"/>
      <c r="AB1076" s="29"/>
      <c r="AC1076" s="29"/>
      <c r="AD1076" s="29"/>
      <c r="AE1076" s="29"/>
      <c r="AF1076" s="29"/>
      <c r="AG1076" s="29"/>
      <c r="AH1076" s="29"/>
      <c r="AI1076" s="29"/>
      <c r="AJ1076" s="29"/>
      <c r="AK1076" s="29"/>
      <c r="AL1076" s="29"/>
      <c r="AM1076" s="29"/>
      <c r="AN1076" s="29"/>
      <c r="AO1076" s="29"/>
      <c r="AP1076" s="29"/>
      <c r="AQ1076" s="29"/>
      <c r="AR1076" s="29"/>
      <c r="AS1076" s="29"/>
      <c r="AT1076" s="29"/>
      <c r="AU1076" s="29"/>
      <c r="AV1076" s="29"/>
      <c r="AW1076" s="29"/>
      <c r="AX1076" s="29"/>
      <c r="AY1076" s="29"/>
      <c r="AZ1076" s="29"/>
      <c r="BA1076" s="29"/>
      <c r="BB1076" s="29"/>
      <c r="BC1076" s="29"/>
      <c r="BD1076" s="29"/>
    </row>
    <row r="1077" spans="1:56" ht="14.25" customHeight="1" x14ac:dyDescent="0.3">
      <c r="A1077" s="29"/>
      <c r="B1077" s="29"/>
      <c r="C1077" s="29"/>
      <c r="D1077" s="38">
        <v>3</v>
      </c>
      <c r="E1077" s="29"/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/>
      <c r="W1077" s="29"/>
      <c r="X1077" s="29"/>
      <c r="Y1077" s="29"/>
      <c r="Z1077" s="29"/>
      <c r="AA1077" s="29"/>
      <c r="AB1077" s="29"/>
      <c r="AC1077" s="29"/>
      <c r="AD1077" s="29"/>
      <c r="AE1077" s="29"/>
      <c r="AF1077" s="29"/>
      <c r="AG1077" s="29"/>
      <c r="AH1077" s="29"/>
      <c r="AI1077" s="29"/>
      <c r="AJ1077" s="29"/>
      <c r="AK1077" s="29"/>
      <c r="AL1077" s="29"/>
      <c r="AM1077" s="29"/>
      <c r="AN1077" s="29"/>
      <c r="AO1077" s="29"/>
      <c r="AP1077" s="29"/>
      <c r="AQ1077" s="29"/>
      <c r="AR1077" s="29"/>
      <c r="AS1077" s="29"/>
      <c r="AT1077" s="29"/>
      <c r="AU1077" s="29"/>
      <c r="AV1077" s="29"/>
      <c r="AW1077" s="29"/>
      <c r="AX1077" s="29"/>
      <c r="AY1077" s="29"/>
      <c r="AZ1077" s="29"/>
      <c r="BA1077" s="29"/>
      <c r="BB1077" s="29"/>
      <c r="BC1077" s="29"/>
      <c r="BD1077" s="29"/>
    </row>
    <row r="1078" spans="1:56" ht="14.25" customHeight="1" x14ac:dyDescent="0.3">
      <c r="A1078" s="29"/>
      <c r="B1078" s="29"/>
      <c r="C1078" s="29"/>
      <c r="D1078" s="38">
        <v>4</v>
      </c>
      <c r="E1078" s="29"/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29"/>
      <c r="U1078" s="29"/>
      <c r="V1078" s="29"/>
      <c r="W1078" s="29"/>
      <c r="X1078" s="29"/>
      <c r="Y1078" s="29"/>
      <c r="Z1078" s="29"/>
      <c r="AA1078" s="29"/>
      <c r="AB1078" s="29"/>
      <c r="AC1078" s="29"/>
      <c r="AD1078" s="29"/>
      <c r="AE1078" s="29"/>
      <c r="AF1078" s="29"/>
      <c r="AG1078" s="29"/>
      <c r="AH1078" s="29"/>
      <c r="AI1078" s="29"/>
      <c r="AJ1078" s="29"/>
      <c r="AK1078" s="29"/>
      <c r="AL1078" s="29"/>
      <c r="AM1078" s="29"/>
      <c r="AN1078" s="29"/>
      <c r="AO1078" s="29"/>
      <c r="AP1078" s="29"/>
      <c r="AQ1078" s="29"/>
      <c r="AR1078" s="29"/>
      <c r="AS1078" s="29"/>
      <c r="AT1078" s="29"/>
      <c r="AU1078" s="29"/>
      <c r="AV1078" s="29"/>
      <c r="AW1078" s="29"/>
      <c r="AX1078" s="29"/>
      <c r="AY1078" s="29"/>
      <c r="AZ1078" s="29"/>
      <c r="BA1078" s="29"/>
      <c r="BB1078" s="29"/>
      <c r="BC1078" s="29"/>
      <c r="BD1078" s="29"/>
    </row>
    <row r="1079" spans="1:56" ht="14.25" customHeight="1" x14ac:dyDescent="0.3">
      <c r="A1079" s="29"/>
      <c r="B1079" s="29"/>
      <c r="C1079" s="29"/>
      <c r="D1079" s="38">
        <v>5</v>
      </c>
      <c r="E1079" s="29"/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9"/>
      <c r="W1079" s="29"/>
      <c r="X1079" s="29"/>
      <c r="Y1079" s="29"/>
      <c r="Z1079" s="29"/>
      <c r="AA1079" s="29"/>
      <c r="AB1079" s="29"/>
      <c r="AC1079" s="29"/>
      <c r="AD1079" s="29"/>
      <c r="AE1079" s="29"/>
      <c r="AF1079" s="29"/>
      <c r="AG1079" s="29"/>
      <c r="AH1079" s="29"/>
      <c r="AI1079" s="29"/>
      <c r="AJ1079" s="29"/>
      <c r="AK1079" s="29"/>
      <c r="AL1079" s="29"/>
      <c r="AM1079" s="29"/>
      <c r="AN1079" s="29"/>
      <c r="AO1079" s="29"/>
      <c r="AP1079" s="29"/>
      <c r="AQ1079" s="29"/>
      <c r="AR1079" s="29"/>
      <c r="AS1079" s="29"/>
      <c r="AT1079" s="29"/>
      <c r="AU1079" s="29"/>
      <c r="AV1079" s="29"/>
      <c r="AW1079" s="29"/>
      <c r="AX1079" s="29"/>
      <c r="AY1079" s="29"/>
      <c r="AZ1079" s="29"/>
      <c r="BA1079" s="29"/>
      <c r="BB1079" s="29"/>
      <c r="BC1079" s="29"/>
      <c r="BD1079" s="29"/>
    </row>
    <row r="1080" spans="1:56" ht="14.25" customHeight="1" x14ac:dyDescent="0.3">
      <c r="A1080" s="29"/>
      <c r="B1080" s="29"/>
      <c r="C1080" s="29"/>
      <c r="D1080" s="38">
        <v>6</v>
      </c>
      <c r="E1080" s="29"/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  <c r="AM1080" s="29"/>
      <c r="AN1080" s="29"/>
      <c r="AO1080" s="29"/>
      <c r="AP1080" s="29"/>
      <c r="AQ1080" s="29"/>
      <c r="AR1080" s="29"/>
      <c r="AS1080" s="29"/>
      <c r="AT1080" s="29"/>
      <c r="AU1080" s="29"/>
      <c r="AV1080" s="29"/>
      <c r="AW1080" s="29"/>
      <c r="AX1080" s="29"/>
      <c r="AY1080" s="29"/>
      <c r="AZ1080" s="29"/>
      <c r="BA1080" s="29"/>
      <c r="BB1080" s="29"/>
      <c r="BC1080" s="29"/>
      <c r="BD1080" s="29"/>
    </row>
    <row r="1081" spans="1:56" ht="14.25" customHeight="1" x14ac:dyDescent="0.3">
      <c r="A1081" s="29"/>
      <c r="B1081" s="29"/>
      <c r="C1081" s="29"/>
      <c r="D1081" s="38">
        <v>7</v>
      </c>
      <c r="E1081" s="29"/>
      <c r="F1081" s="29"/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  <c r="Z1081" s="29"/>
      <c r="AA1081" s="29"/>
      <c r="AB1081" s="29"/>
      <c r="AC1081" s="29"/>
      <c r="AD1081" s="29"/>
      <c r="AE1081" s="29"/>
      <c r="AF1081" s="29"/>
      <c r="AG1081" s="29"/>
      <c r="AH1081" s="29"/>
      <c r="AI1081" s="29"/>
      <c r="AJ1081" s="29"/>
      <c r="AK1081" s="29"/>
      <c r="AL1081" s="29"/>
      <c r="AM1081" s="29"/>
      <c r="AN1081" s="29"/>
      <c r="AO1081" s="29"/>
      <c r="AP1081" s="29"/>
      <c r="AQ1081" s="29"/>
      <c r="AR1081" s="29"/>
      <c r="AS1081" s="29"/>
      <c r="AT1081" s="29"/>
      <c r="AU1081" s="29"/>
      <c r="AV1081" s="29"/>
      <c r="AW1081" s="29"/>
      <c r="AX1081" s="29"/>
      <c r="AY1081" s="29"/>
      <c r="AZ1081" s="29"/>
      <c r="BA1081" s="29"/>
      <c r="BB1081" s="29"/>
      <c r="BC1081" s="29"/>
      <c r="BD1081" s="29"/>
    </row>
    <row r="1082" spans="1:56" ht="14.25" customHeight="1" x14ac:dyDescent="0.3">
      <c r="A1082" s="29"/>
      <c r="B1082" s="29"/>
      <c r="C1082" s="29"/>
      <c r="D1082" s="38">
        <v>8</v>
      </c>
      <c r="E1082" s="29"/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29"/>
      <c r="U1082" s="29"/>
      <c r="V1082" s="29"/>
      <c r="W1082" s="29"/>
      <c r="X1082" s="29"/>
      <c r="Y1082" s="29"/>
      <c r="Z1082" s="29"/>
      <c r="AA1082" s="29"/>
      <c r="AB1082" s="29"/>
      <c r="AC1082" s="29"/>
      <c r="AD1082" s="29"/>
      <c r="AE1082" s="29"/>
      <c r="AF1082" s="29"/>
      <c r="AG1082" s="29"/>
      <c r="AH1082" s="29"/>
      <c r="AI1082" s="29"/>
      <c r="AJ1082" s="29"/>
      <c r="AK1082" s="29"/>
      <c r="AL1082" s="29"/>
      <c r="AM1082" s="29"/>
      <c r="AN1082" s="29"/>
      <c r="AO1082" s="29"/>
      <c r="AP1082" s="29"/>
      <c r="AQ1082" s="29"/>
      <c r="AR1082" s="29"/>
      <c r="AS1082" s="29"/>
      <c r="AT1082" s="29"/>
      <c r="AU1082" s="29"/>
      <c r="AV1082" s="29"/>
      <c r="AW1082" s="29"/>
      <c r="AX1082" s="29"/>
      <c r="AY1082" s="29"/>
      <c r="AZ1082" s="29"/>
      <c r="BA1082" s="29"/>
      <c r="BB1082" s="29"/>
      <c r="BC1082" s="29"/>
      <c r="BD1082" s="29"/>
    </row>
    <row r="1083" spans="1:56" ht="14.25" customHeight="1" x14ac:dyDescent="0.3">
      <c r="A1083" s="29"/>
      <c r="B1083" s="29"/>
      <c r="C1083" s="29"/>
      <c r="D1083" s="38">
        <v>9</v>
      </c>
      <c r="E1083" s="29"/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/>
      <c r="W1083" s="29"/>
      <c r="X1083" s="29"/>
      <c r="Y1083" s="29"/>
      <c r="Z1083" s="29"/>
      <c r="AA1083" s="29"/>
      <c r="AB1083" s="29"/>
      <c r="AC1083" s="29"/>
      <c r="AD1083" s="29"/>
      <c r="AE1083" s="29"/>
      <c r="AF1083" s="29"/>
      <c r="AG1083" s="29"/>
      <c r="AH1083" s="29"/>
      <c r="AI1083" s="29"/>
      <c r="AJ1083" s="29"/>
      <c r="AK1083" s="29"/>
      <c r="AL1083" s="29"/>
      <c r="AM1083" s="29"/>
      <c r="AN1083" s="29"/>
      <c r="AO1083" s="29"/>
      <c r="AP1083" s="29"/>
      <c r="AQ1083" s="29"/>
      <c r="AR1083" s="29"/>
      <c r="AS1083" s="29"/>
      <c r="AT1083" s="29"/>
      <c r="AU1083" s="29"/>
      <c r="AV1083" s="29"/>
      <c r="AW1083" s="29"/>
      <c r="AX1083" s="29"/>
      <c r="AY1083" s="29"/>
      <c r="AZ1083" s="29"/>
      <c r="BA1083" s="29"/>
      <c r="BB1083" s="29"/>
      <c r="BC1083" s="29"/>
      <c r="BD1083" s="29"/>
    </row>
    <row r="1084" spans="1:56" ht="14.25" customHeight="1" x14ac:dyDescent="0.3">
      <c r="A1084" s="29"/>
      <c r="B1084" s="29"/>
      <c r="C1084" s="29"/>
      <c r="D1084" s="38">
        <v>10</v>
      </c>
      <c r="E1084" s="29"/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29"/>
      <c r="U1084" s="29"/>
      <c r="V1084" s="29"/>
      <c r="W1084" s="29"/>
      <c r="X1084" s="29"/>
      <c r="Y1084" s="29"/>
      <c r="Z1084" s="29"/>
      <c r="AA1084" s="29"/>
      <c r="AB1084" s="29"/>
      <c r="AC1084" s="29"/>
      <c r="AD1084" s="29"/>
      <c r="AE1084" s="29"/>
      <c r="AF1084" s="29"/>
      <c r="AG1084" s="29"/>
      <c r="AH1084" s="29"/>
      <c r="AI1084" s="29"/>
      <c r="AJ1084" s="29"/>
      <c r="AK1084" s="29"/>
      <c r="AL1084" s="29"/>
      <c r="AM1084" s="29"/>
      <c r="AN1084" s="29"/>
      <c r="AO1084" s="29"/>
      <c r="AP1084" s="29"/>
      <c r="AQ1084" s="29"/>
      <c r="AR1084" s="29"/>
      <c r="AS1084" s="29"/>
      <c r="AT1084" s="29"/>
      <c r="AU1084" s="29"/>
      <c r="AV1084" s="29"/>
      <c r="AW1084" s="29"/>
      <c r="AX1084" s="29"/>
      <c r="AY1084" s="29"/>
      <c r="AZ1084" s="29"/>
      <c r="BA1084" s="29"/>
      <c r="BB1084" s="29"/>
      <c r="BC1084" s="29"/>
      <c r="BD1084" s="29"/>
    </row>
    <row r="1085" spans="1:56" ht="14.25" customHeight="1" x14ac:dyDescent="0.3">
      <c r="A1085" s="29"/>
      <c r="B1085" s="29"/>
      <c r="C1085" s="29"/>
      <c r="D1085" s="38">
        <v>11</v>
      </c>
      <c r="E1085" s="29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9"/>
      <c r="T1085" s="29"/>
      <c r="U1085" s="29"/>
      <c r="V1085" s="29"/>
      <c r="W1085" s="29"/>
      <c r="X1085" s="29"/>
      <c r="Y1085" s="29"/>
      <c r="Z1085" s="29"/>
      <c r="AA1085" s="29"/>
      <c r="AB1085" s="29"/>
      <c r="AC1085" s="29"/>
      <c r="AD1085" s="29"/>
      <c r="AE1085" s="29"/>
      <c r="AF1085" s="29"/>
      <c r="AG1085" s="29"/>
      <c r="AH1085" s="29"/>
      <c r="AI1085" s="29"/>
      <c r="AJ1085" s="29"/>
      <c r="AK1085" s="29"/>
      <c r="AL1085" s="29"/>
      <c r="AM1085" s="29"/>
      <c r="AN1085" s="29"/>
      <c r="AO1085" s="29"/>
      <c r="AP1085" s="29"/>
      <c r="AQ1085" s="29"/>
      <c r="AR1085" s="29"/>
      <c r="AS1085" s="29"/>
      <c r="AT1085" s="29"/>
      <c r="AU1085" s="29"/>
      <c r="AV1085" s="29"/>
      <c r="AW1085" s="29"/>
      <c r="AX1085" s="29"/>
      <c r="AY1085" s="29"/>
      <c r="AZ1085" s="29"/>
      <c r="BA1085" s="29"/>
      <c r="BB1085" s="29"/>
      <c r="BC1085" s="29"/>
      <c r="BD1085" s="29"/>
    </row>
    <row r="1086" spans="1:56" ht="14.25" customHeight="1" x14ac:dyDescent="0.3">
      <c r="A1086" s="29"/>
      <c r="B1086" s="29"/>
      <c r="C1086" s="29"/>
      <c r="D1086" s="38">
        <v>12</v>
      </c>
      <c r="E1086" s="29"/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29"/>
      <c r="T1086" s="29"/>
      <c r="U1086" s="29"/>
      <c r="V1086" s="29"/>
      <c r="W1086" s="29"/>
      <c r="X1086" s="29"/>
      <c r="Y1086" s="29"/>
      <c r="Z1086" s="29"/>
      <c r="AA1086" s="29"/>
      <c r="AB1086" s="29"/>
      <c r="AC1086" s="29"/>
      <c r="AD1086" s="29"/>
      <c r="AE1086" s="29"/>
      <c r="AF1086" s="29"/>
      <c r="AG1086" s="29"/>
      <c r="AH1086" s="29"/>
      <c r="AI1086" s="29"/>
      <c r="AJ1086" s="29"/>
      <c r="AK1086" s="29"/>
      <c r="AL1086" s="29"/>
      <c r="AM1086" s="29"/>
      <c r="AN1086" s="29"/>
      <c r="AO1086" s="29"/>
      <c r="AP1086" s="29"/>
      <c r="AQ1086" s="29"/>
      <c r="AR1086" s="29"/>
      <c r="AS1086" s="29"/>
      <c r="AT1086" s="29"/>
      <c r="AU1086" s="29"/>
      <c r="AV1086" s="29"/>
      <c r="AW1086" s="29"/>
      <c r="AX1086" s="29"/>
      <c r="AY1086" s="29"/>
      <c r="AZ1086" s="29"/>
      <c r="BA1086" s="29"/>
      <c r="BB1086" s="29"/>
      <c r="BC1086" s="29"/>
      <c r="BD1086" s="29"/>
    </row>
    <row r="1087" spans="1:56" ht="14.25" customHeight="1" x14ac:dyDescent="0.3">
      <c r="A1087" s="29"/>
      <c r="B1087" s="29"/>
      <c r="C1087" s="29"/>
      <c r="D1087" s="38">
        <v>13</v>
      </c>
      <c r="E1087" s="29"/>
      <c r="F1087" s="29"/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29"/>
      <c r="T1087" s="29"/>
      <c r="U1087" s="29"/>
      <c r="V1087" s="29"/>
      <c r="W1087" s="29"/>
      <c r="X1087" s="29"/>
      <c r="Y1087" s="29"/>
      <c r="Z1087" s="29"/>
      <c r="AA1087" s="29"/>
      <c r="AB1087" s="29"/>
      <c r="AC1087" s="29"/>
      <c r="AD1087" s="29"/>
      <c r="AE1087" s="29"/>
      <c r="AF1087" s="29"/>
      <c r="AG1087" s="29"/>
      <c r="AH1087" s="29"/>
      <c r="AI1087" s="29"/>
      <c r="AJ1087" s="29"/>
      <c r="AK1087" s="29"/>
      <c r="AL1087" s="29"/>
      <c r="AM1087" s="29"/>
      <c r="AN1087" s="29"/>
      <c r="AO1087" s="29"/>
      <c r="AP1087" s="29"/>
      <c r="AQ1087" s="29"/>
      <c r="AR1087" s="29"/>
      <c r="AS1087" s="29"/>
      <c r="AT1087" s="29"/>
      <c r="AU1087" s="29"/>
      <c r="AV1087" s="29"/>
      <c r="AW1087" s="29"/>
      <c r="AX1087" s="29"/>
      <c r="AY1087" s="29"/>
      <c r="AZ1087" s="29"/>
      <c r="BA1087" s="29"/>
      <c r="BB1087" s="29"/>
      <c r="BC1087" s="29"/>
      <c r="BD1087" s="29"/>
    </row>
    <row r="1088" spans="1:56" ht="14.25" customHeight="1" x14ac:dyDescent="0.3">
      <c r="A1088" s="29"/>
      <c r="B1088" s="29"/>
      <c r="C1088" s="29"/>
      <c r="D1088" s="38">
        <v>14</v>
      </c>
      <c r="E1088" s="29"/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29"/>
      <c r="U1088" s="29"/>
      <c r="V1088" s="29"/>
      <c r="W1088" s="29"/>
      <c r="X1088" s="29"/>
      <c r="Y1088" s="29"/>
      <c r="Z1088" s="29"/>
      <c r="AA1088" s="29"/>
      <c r="AB1088" s="29"/>
      <c r="AC1088" s="29"/>
      <c r="AD1088" s="29"/>
      <c r="AE1088" s="29"/>
      <c r="AF1088" s="29"/>
      <c r="AG1088" s="29"/>
      <c r="AH1088" s="29"/>
      <c r="AI1088" s="29"/>
      <c r="AJ1088" s="29"/>
      <c r="AK1088" s="29"/>
      <c r="AL1088" s="29"/>
      <c r="AM1088" s="29"/>
      <c r="AN1088" s="29"/>
      <c r="AO1088" s="29"/>
      <c r="AP1088" s="29"/>
      <c r="AQ1088" s="29"/>
      <c r="AR1088" s="29"/>
      <c r="AS1088" s="29"/>
      <c r="AT1088" s="29"/>
      <c r="AU1088" s="29"/>
      <c r="AV1088" s="29"/>
      <c r="AW1088" s="29"/>
      <c r="AX1088" s="29"/>
      <c r="AY1088" s="29"/>
      <c r="AZ1088" s="29"/>
      <c r="BA1088" s="29"/>
      <c r="BB1088" s="29"/>
      <c r="BC1088" s="29"/>
      <c r="BD1088" s="29"/>
    </row>
    <row r="1089" spans="1:56" ht="14.25" customHeight="1" x14ac:dyDescent="0.3">
      <c r="A1089" s="29"/>
      <c r="B1089" s="29"/>
      <c r="C1089" s="29"/>
      <c r="D1089" s="38">
        <v>15</v>
      </c>
      <c r="E1089" s="29"/>
      <c r="F1089" s="29"/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  <c r="AB1089" s="29"/>
      <c r="AC1089" s="29"/>
      <c r="AD1089" s="29"/>
      <c r="AE1089" s="29"/>
      <c r="AF1089" s="29"/>
      <c r="AG1089" s="29"/>
      <c r="AH1089" s="29"/>
      <c r="AI1089" s="29"/>
      <c r="AJ1089" s="29"/>
      <c r="AK1089" s="29"/>
      <c r="AL1089" s="29"/>
      <c r="AM1089" s="29"/>
      <c r="AN1089" s="29"/>
      <c r="AO1089" s="29"/>
      <c r="AP1089" s="29"/>
      <c r="AQ1089" s="29"/>
      <c r="AR1089" s="29"/>
      <c r="AS1089" s="29"/>
      <c r="AT1089" s="29"/>
      <c r="AU1089" s="29"/>
      <c r="AV1089" s="29"/>
      <c r="AW1089" s="29"/>
      <c r="AX1089" s="29"/>
      <c r="AY1089" s="29"/>
      <c r="AZ1089" s="29"/>
      <c r="BA1089" s="29"/>
      <c r="BB1089" s="29"/>
      <c r="BC1089" s="29"/>
      <c r="BD1089" s="29"/>
    </row>
    <row r="1090" spans="1:56" ht="14.25" customHeight="1" x14ac:dyDescent="0.3">
      <c r="A1090" s="29"/>
      <c r="B1090" s="29"/>
      <c r="C1090" s="29"/>
      <c r="D1090" s="38">
        <v>16</v>
      </c>
      <c r="E1090" s="29"/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29"/>
      <c r="T1090" s="29"/>
      <c r="U1090" s="29"/>
      <c r="V1090" s="29"/>
      <c r="W1090" s="29"/>
      <c r="X1090" s="29"/>
      <c r="Y1090" s="29"/>
      <c r="Z1090" s="29"/>
      <c r="AA1090" s="29"/>
      <c r="AB1090" s="29"/>
      <c r="AC1090" s="29"/>
      <c r="AD1090" s="29"/>
      <c r="AE1090" s="29"/>
      <c r="AF1090" s="29"/>
      <c r="AG1090" s="29"/>
      <c r="AH1090" s="29"/>
      <c r="AI1090" s="29"/>
      <c r="AJ1090" s="29"/>
      <c r="AK1090" s="29"/>
      <c r="AL1090" s="29"/>
      <c r="AM1090" s="29"/>
      <c r="AN1090" s="29"/>
      <c r="AO1090" s="29"/>
      <c r="AP1090" s="29"/>
      <c r="AQ1090" s="29"/>
      <c r="AR1090" s="29"/>
      <c r="AS1090" s="29"/>
      <c r="AT1090" s="29"/>
      <c r="AU1090" s="29"/>
      <c r="AV1090" s="29"/>
      <c r="AW1090" s="29"/>
      <c r="AX1090" s="29"/>
      <c r="AY1090" s="29"/>
      <c r="AZ1090" s="29"/>
      <c r="BA1090" s="29"/>
      <c r="BB1090" s="29"/>
      <c r="BC1090" s="29"/>
      <c r="BD1090" s="29"/>
    </row>
    <row r="1091" spans="1:56" ht="14.25" customHeight="1" x14ac:dyDescent="0.3">
      <c r="A1091" s="29"/>
      <c r="B1091" s="29"/>
      <c r="C1091" s="29"/>
      <c r="D1091" s="38">
        <v>17</v>
      </c>
      <c r="E1091" s="29"/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/>
      <c r="W1091" s="29"/>
      <c r="X1091" s="29"/>
      <c r="Y1091" s="29"/>
      <c r="Z1091" s="29"/>
      <c r="AA1091" s="29"/>
      <c r="AB1091" s="29"/>
      <c r="AC1091" s="29"/>
      <c r="AD1091" s="29"/>
      <c r="AE1091" s="29"/>
      <c r="AF1091" s="29"/>
      <c r="AG1091" s="29"/>
      <c r="AH1091" s="29"/>
      <c r="AI1091" s="29"/>
      <c r="AJ1091" s="29"/>
      <c r="AK1091" s="29"/>
      <c r="AL1091" s="29"/>
      <c r="AM1091" s="29"/>
      <c r="AN1091" s="29"/>
      <c r="AO1091" s="29"/>
      <c r="AP1091" s="29"/>
      <c r="AQ1091" s="29"/>
      <c r="AR1091" s="29"/>
      <c r="AS1091" s="29"/>
      <c r="AT1091" s="29"/>
      <c r="AU1091" s="29"/>
      <c r="AV1091" s="29"/>
      <c r="AW1091" s="29"/>
      <c r="AX1091" s="29"/>
      <c r="AY1091" s="29"/>
      <c r="AZ1091" s="29"/>
      <c r="BA1091" s="29"/>
      <c r="BB1091" s="29"/>
      <c r="BC1091" s="29"/>
      <c r="BD1091" s="29"/>
    </row>
    <row r="1092" spans="1:56" ht="14.25" customHeight="1" x14ac:dyDescent="0.3">
      <c r="A1092" s="29"/>
      <c r="B1092" s="29"/>
      <c r="C1092" s="29"/>
      <c r="D1092" s="38">
        <v>18</v>
      </c>
      <c r="E1092" s="29"/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29"/>
      <c r="U1092" s="29"/>
      <c r="V1092" s="29"/>
      <c r="W1092" s="29"/>
      <c r="X1092" s="29"/>
      <c r="Y1092" s="29"/>
      <c r="Z1092" s="29"/>
      <c r="AA1092" s="29"/>
      <c r="AB1092" s="29"/>
      <c r="AC1092" s="29"/>
      <c r="AD1092" s="29"/>
      <c r="AE1092" s="29"/>
      <c r="AF1092" s="29"/>
      <c r="AG1092" s="29"/>
      <c r="AH1092" s="29"/>
      <c r="AI1092" s="29"/>
      <c r="AJ1092" s="29"/>
      <c r="AK1092" s="29"/>
      <c r="AL1092" s="29"/>
      <c r="AM1092" s="29"/>
      <c r="AN1092" s="29"/>
      <c r="AO1092" s="29"/>
      <c r="AP1092" s="29"/>
      <c r="AQ1092" s="29"/>
      <c r="AR1092" s="29"/>
      <c r="AS1092" s="29"/>
      <c r="AT1092" s="29"/>
      <c r="AU1092" s="29"/>
      <c r="AV1092" s="29"/>
      <c r="AW1092" s="29"/>
      <c r="AX1092" s="29"/>
      <c r="AY1092" s="29"/>
      <c r="AZ1092" s="29"/>
      <c r="BA1092" s="29"/>
      <c r="BB1092" s="29"/>
      <c r="BC1092" s="29"/>
      <c r="BD1092" s="29"/>
    </row>
    <row r="1093" spans="1:56" ht="14.25" customHeight="1" x14ac:dyDescent="0.3">
      <c r="A1093" s="29"/>
      <c r="B1093" s="29"/>
      <c r="C1093" s="29"/>
      <c r="D1093" s="38">
        <v>19</v>
      </c>
      <c r="E1093" s="29"/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/>
      <c r="W1093" s="29"/>
      <c r="X1093" s="29"/>
      <c r="Y1093" s="29"/>
      <c r="Z1093" s="29"/>
      <c r="AA1093" s="29"/>
      <c r="AB1093" s="29"/>
      <c r="AC1093" s="29"/>
      <c r="AD1093" s="29"/>
      <c r="AE1093" s="29"/>
      <c r="AF1093" s="29"/>
      <c r="AG1093" s="29"/>
      <c r="AH1093" s="29"/>
      <c r="AI1093" s="29"/>
      <c r="AJ1093" s="29"/>
      <c r="AK1093" s="29"/>
      <c r="AL1093" s="29"/>
      <c r="AM1093" s="29"/>
      <c r="AN1093" s="29"/>
      <c r="AO1093" s="29"/>
      <c r="AP1093" s="29"/>
      <c r="AQ1093" s="29"/>
      <c r="AR1093" s="29"/>
      <c r="AS1093" s="29"/>
      <c r="AT1093" s="29"/>
      <c r="AU1093" s="29"/>
      <c r="AV1093" s="29"/>
      <c r="AW1093" s="29"/>
      <c r="AX1093" s="29"/>
      <c r="AY1093" s="29"/>
      <c r="AZ1093" s="29"/>
      <c r="BA1093" s="29"/>
      <c r="BB1093" s="29"/>
      <c r="BC1093" s="29"/>
      <c r="BD1093" s="29"/>
    </row>
    <row r="1094" spans="1:56" ht="14.25" customHeight="1" x14ac:dyDescent="0.3">
      <c r="A1094" s="29"/>
      <c r="B1094" s="29"/>
      <c r="C1094" s="29"/>
      <c r="D1094" s="38">
        <v>20</v>
      </c>
      <c r="E1094" s="29"/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29"/>
      <c r="T1094" s="29"/>
      <c r="U1094" s="29"/>
      <c r="V1094" s="29"/>
      <c r="W1094" s="29"/>
      <c r="X1094" s="29"/>
      <c r="Y1094" s="29"/>
      <c r="Z1094" s="29"/>
      <c r="AA1094" s="29"/>
      <c r="AB1094" s="29"/>
      <c r="AC1094" s="29"/>
      <c r="AD1094" s="29"/>
      <c r="AE1094" s="29"/>
      <c r="AF1094" s="29"/>
      <c r="AG1094" s="29"/>
      <c r="AH1094" s="29"/>
      <c r="AI1094" s="29"/>
      <c r="AJ1094" s="29"/>
      <c r="AK1094" s="29"/>
      <c r="AL1094" s="29"/>
      <c r="AM1094" s="29"/>
      <c r="AN1094" s="29"/>
      <c r="AO1094" s="29"/>
      <c r="AP1094" s="29"/>
      <c r="AQ1094" s="29"/>
      <c r="AR1094" s="29"/>
      <c r="AS1094" s="29"/>
      <c r="AT1094" s="29"/>
      <c r="AU1094" s="29"/>
      <c r="AV1094" s="29"/>
      <c r="AW1094" s="29"/>
      <c r="AX1094" s="29"/>
      <c r="AY1094" s="29"/>
      <c r="AZ1094" s="29"/>
      <c r="BA1094" s="29"/>
      <c r="BB1094" s="29"/>
      <c r="BC1094" s="29"/>
      <c r="BD1094" s="29"/>
    </row>
    <row r="1095" spans="1:56" ht="14.25" customHeight="1" x14ac:dyDescent="0.3">
      <c r="A1095" s="29"/>
      <c r="B1095" s="29"/>
      <c r="C1095" s="29"/>
      <c r="D1095" s="38">
        <v>21</v>
      </c>
      <c r="E1095" s="29"/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/>
      <c r="W1095" s="29"/>
      <c r="X1095" s="29"/>
      <c r="Y1095" s="29"/>
      <c r="Z1095" s="29"/>
      <c r="AA1095" s="29"/>
      <c r="AB1095" s="29"/>
      <c r="AC1095" s="29"/>
      <c r="AD1095" s="29"/>
      <c r="AE1095" s="29"/>
      <c r="AF1095" s="29"/>
      <c r="AG1095" s="29"/>
      <c r="AH1095" s="29"/>
      <c r="AI1095" s="29"/>
      <c r="AJ1095" s="29"/>
      <c r="AK1095" s="29"/>
      <c r="AL1095" s="29"/>
      <c r="AM1095" s="29"/>
      <c r="AN1095" s="29"/>
      <c r="AO1095" s="29"/>
      <c r="AP1095" s="29"/>
      <c r="AQ1095" s="29"/>
      <c r="AR1095" s="29"/>
      <c r="AS1095" s="29"/>
      <c r="AT1095" s="29"/>
      <c r="AU1095" s="29"/>
      <c r="AV1095" s="29"/>
      <c r="AW1095" s="29"/>
      <c r="AX1095" s="29"/>
      <c r="AY1095" s="29"/>
      <c r="AZ1095" s="29"/>
      <c r="BA1095" s="29"/>
      <c r="BB1095" s="29"/>
      <c r="BC1095" s="29"/>
      <c r="BD1095" s="29"/>
    </row>
    <row r="1096" spans="1:56" ht="14.25" customHeight="1" x14ac:dyDescent="0.3">
      <c r="A1096" s="29"/>
      <c r="B1096" s="29"/>
      <c r="C1096" s="29"/>
      <c r="D1096" s="38">
        <v>22</v>
      </c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9"/>
      <c r="AL1096" s="29"/>
      <c r="AM1096" s="29"/>
      <c r="AN1096" s="29"/>
      <c r="AO1096" s="29"/>
      <c r="AP1096" s="29"/>
      <c r="AQ1096" s="29"/>
      <c r="AR1096" s="29"/>
      <c r="AS1096" s="29"/>
      <c r="AT1096" s="29"/>
      <c r="AU1096" s="29"/>
      <c r="AV1096" s="29"/>
      <c r="AW1096" s="29"/>
      <c r="AX1096" s="29"/>
      <c r="AY1096" s="29"/>
      <c r="AZ1096" s="29"/>
      <c r="BA1096" s="29"/>
      <c r="BB1096" s="29"/>
      <c r="BC1096" s="29"/>
      <c r="BD1096" s="29"/>
    </row>
    <row r="1097" spans="1:56" ht="14.25" customHeight="1" x14ac:dyDescent="0.3">
      <c r="A1097" s="29"/>
      <c r="B1097" s="29"/>
      <c r="C1097" s="29"/>
      <c r="D1097" s="38">
        <v>23</v>
      </c>
      <c r="E1097" s="29"/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  <c r="AB1097" s="29"/>
      <c r="AC1097" s="29"/>
      <c r="AD1097" s="29"/>
      <c r="AE1097" s="29"/>
      <c r="AF1097" s="29"/>
      <c r="AG1097" s="29"/>
      <c r="AH1097" s="29"/>
      <c r="AI1097" s="29"/>
      <c r="AJ1097" s="29"/>
      <c r="AK1097" s="29"/>
      <c r="AL1097" s="29"/>
      <c r="AM1097" s="29"/>
      <c r="AN1097" s="29"/>
      <c r="AO1097" s="29"/>
      <c r="AP1097" s="29"/>
      <c r="AQ1097" s="29"/>
      <c r="AR1097" s="29"/>
      <c r="AS1097" s="29"/>
      <c r="AT1097" s="29"/>
      <c r="AU1097" s="29"/>
      <c r="AV1097" s="29"/>
      <c r="AW1097" s="29"/>
      <c r="AX1097" s="29"/>
      <c r="AY1097" s="29"/>
      <c r="AZ1097" s="29"/>
      <c r="BA1097" s="29"/>
      <c r="BB1097" s="29"/>
      <c r="BC1097" s="29"/>
      <c r="BD1097" s="29"/>
    </row>
    <row r="1098" spans="1:56" ht="14.25" customHeight="1" x14ac:dyDescent="0.3">
      <c r="A1098" s="29"/>
      <c r="B1098" s="29"/>
      <c r="C1098" s="29"/>
      <c r="D1098" s="38">
        <v>24</v>
      </c>
      <c r="E1098" s="29"/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W1098" s="29"/>
      <c r="X1098" s="29"/>
      <c r="Y1098" s="29"/>
      <c r="Z1098" s="29"/>
      <c r="AA1098" s="29"/>
      <c r="AB1098" s="29"/>
      <c r="AC1098" s="29"/>
      <c r="AD1098" s="29"/>
      <c r="AE1098" s="29"/>
      <c r="AF1098" s="29"/>
      <c r="AG1098" s="29"/>
      <c r="AH1098" s="29"/>
      <c r="AI1098" s="29"/>
      <c r="AJ1098" s="29"/>
      <c r="AK1098" s="29"/>
      <c r="AL1098" s="29"/>
      <c r="AM1098" s="29"/>
      <c r="AN1098" s="29"/>
      <c r="AO1098" s="29"/>
      <c r="AP1098" s="29"/>
      <c r="AQ1098" s="29"/>
      <c r="AR1098" s="29"/>
      <c r="AS1098" s="29"/>
      <c r="AT1098" s="29"/>
      <c r="AU1098" s="29"/>
      <c r="AV1098" s="29"/>
      <c r="AW1098" s="29"/>
      <c r="AX1098" s="29"/>
      <c r="AY1098" s="29"/>
      <c r="AZ1098" s="29"/>
      <c r="BA1098" s="29"/>
      <c r="BB1098" s="29"/>
      <c r="BC1098" s="29"/>
      <c r="BD1098" s="29"/>
    </row>
    <row r="1099" spans="1:56" ht="14.25" customHeight="1" x14ac:dyDescent="0.3">
      <c r="A1099" s="29"/>
      <c r="B1099" s="29"/>
      <c r="C1099" s="29"/>
      <c r="D1099" s="38">
        <v>25</v>
      </c>
      <c r="E1099" s="29"/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/>
      <c r="W1099" s="29"/>
      <c r="X1099" s="29"/>
      <c r="Y1099" s="29"/>
      <c r="Z1099" s="29"/>
      <c r="AA1099" s="29"/>
      <c r="AB1099" s="29"/>
      <c r="AC1099" s="29"/>
      <c r="AD1099" s="29"/>
      <c r="AE1099" s="29"/>
      <c r="AF1099" s="29"/>
      <c r="AG1099" s="29"/>
      <c r="AH1099" s="29"/>
      <c r="AI1099" s="29"/>
      <c r="AJ1099" s="29"/>
      <c r="AK1099" s="29"/>
      <c r="AL1099" s="29"/>
      <c r="AM1099" s="29"/>
      <c r="AN1099" s="29"/>
      <c r="AO1099" s="29"/>
      <c r="AP1099" s="29"/>
      <c r="AQ1099" s="29"/>
      <c r="AR1099" s="29"/>
      <c r="AS1099" s="29"/>
      <c r="AT1099" s="29"/>
      <c r="AU1099" s="29"/>
      <c r="AV1099" s="29"/>
      <c r="AW1099" s="29"/>
      <c r="AX1099" s="29"/>
      <c r="AY1099" s="29"/>
      <c r="AZ1099" s="29"/>
      <c r="BA1099" s="29"/>
      <c r="BB1099" s="29"/>
      <c r="BC1099" s="29"/>
      <c r="BD1099" s="29"/>
    </row>
    <row r="1100" spans="1:56" ht="14.25" customHeight="1" x14ac:dyDescent="0.3">
      <c r="A1100" s="29"/>
      <c r="B1100" s="29"/>
      <c r="C1100" s="29"/>
      <c r="D1100" s="38">
        <v>26</v>
      </c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W1100" s="29"/>
      <c r="X1100" s="29"/>
      <c r="Y1100" s="29"/>
      <c r="Z1100" s="29"/>
      <c r="AA1100" s="29"/>
      <c r="AB1100" s="29"/>
      <c r="AC1100" s="29"/>
      <c r="AD1100" s="29"/>
      <c r="AE1100" s="29"/>
      <c r="AF1100" s="29"/>
      <c r="AG1100" s="29"/>
      <c r="AH1100" s="29"/>
      <c r="AI1100" s="29"/>
      <c r="AJ1100" s="29"/>
      <c r="AK1100" s="29"/>
      <c r="AL1100" s="29"/>
      <c r="AM1100" s="29"/>
      <c r="AN1100" s="29"/>
      <c r="AO1100" s="29"/>
      <c r="AP1100" s="29"/>
      <c r="AQ1100" s="29"/>
      <c r="AR1100" s="29"/>
      <c r="AS1100" s="29"/>
      <c r="AT1100" s="29"/>
      <c r="AU1100" s="29"/>
      <c r="AV1100" s="29"/>
      <c r="AW1100" s="29"/>
      <c r="AX1100" s="29"/>
      <c r="AY1100" s="29"/>
      <c r="AZ1100" s="29"/>
      <c r="BA1100" s="29"/>
      <c r="BB1100" s="29"/>
      <c r="BC1100" s="29"/>
      <c r="BD1100" s="29"/>
    </row>
    <row r="1101" spans="1:56" ht="14.25" customHeight="1" x14ac:dyDescent="0.3">
      <c r="A1101" s="29"/>
      <c r="B1101" s="29"/>
      <c r="C1101" s="29"/>
      <c r="D1101" s="38">
        <v>27</v>
      </c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/>
      <c r="W1101" s="29"/>
      <c r="X1101" s="29"/>
      <c r="Y1101" s="29"/>
      <c r="Z1101" s="29"/>
      <c r="AA1101" s="29"/>
      <c r="AB1101" s="29"/>
      <c r="AC1101" s="29"/>
      <c r="AD1101" s="29"/>
      <c r="AE1101" s="29"/>
      <c r="AF1101" s="29"/>
      <c r="AG1101" s="29"/>
      <c r="AH1101" s="29"/>
      <c r="AI1101" s="29"/>
      <c r="AJ1101" s="29"/>
      <c r="AK1101" s="29"/>
      <c r="AL1101" s="29"/>
      <c r="AM1101" s="29"/>
      <c r="AN1101" s="29"/>
      <c r="AO1101" s="29"/>
      <c r="AP1101" s="29"/>
      <c r="AQ1101" s="29"/>
      <c r="AR1101" s="29"/>
      <c r="AS1101" s="29"/>
      <c r="AT1101" s="29"/>
      <c r="AU1101" s="29"/>
      <c r="AV1101" s="29"/>
      <c r="AW1101" s="29"/>
      <c r="AX1101" s="29"/>
      <c r="AY1101" s="29"/>
      <c r="AZ1101" s="29"/>
      <c r="BA1101" s="29"/>
      <c r="BB1101" s="29"/>
      <c r="BC1101" s="29"/>
      <c r="BD1101" s="29"/>
    </row>
    <row r="1102" spans="1:56" ht="14.25" customHeight="1" x14ac:dyDescent="0.3">
      <c r="A1102" s="29"/>
      <c r="B1102" s="29"/>
      <c r="C1102" s="29"/>
      <c r="D1102" s="38">
        <v>28</v>
      </c>
      <c r="E1102" s="29"/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W1102" s="29"/>
      <c r="X1102" s="29"/>
      <c r="Y1102" s="29"/>
      <c r="Z1102" s="29"/>
      <c r="AA1102" s="29"/>
      <c r="AB1102" s="29"/>
      <c r="AC1102" s="29"/>
      <c r="AD1102" s="29"/>
      <c r="AE1102" s="29"/>
      <c r="AF1102" s="29"/>
      <c r="AG1102" s="29"/>
      <c r="AH1102" s="29"/>
      <c r="AI1102" s="29"/>
      <c r="AJ1102" s="29"/>
      <c r="AK1102" s="29"/>
      <c r="AL1102" s="29"/>
      <c r="AM1102" s="29"/>
      <c r="AN1102" s="29"/>
      <c r="AO1102" s="29"/>
      <c r="AP1102" s="29"/>
      <c r="AQ1102" s="29"/>
      <c r="AR1102" s="29"/>
      <c r="AS1102" s="29"/>
      <c r="AT1102" s="29"/>
      <c r="AU1102" s="29"/>
      <c r="AV1102" s="29"/>
      <c r="AW1102" s="29"/>
      <c r="AX1102" s="29"/>
      <c r="AY1102" s="29"/>
      <c r="AZ1102" s="29"/>
      <c r="BA1102" s="29"/>
      <c r="BB1102" s="29"/>
      <c r="BC1102" s="29"/>
      <c r="BD1102" s="29"/>
    </row>
    <row r="1103" spans="1:56" ht="14.25" customHeight="1" x14ac:dyDescent="0.3">
      <c r="A1103" s="29"/>
      <c r="B1103" s="29"/>
      <c r="C1103" s="29"/>
      <c r="D1103" s="38">
        <v>29</v>
      </c>
      <c r="E1103" s="29"/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/>
      <c r="W1103" s="29"/>
      <c r="X1103" s="29"/>
      <c r="Y1103" s="29"/>
      <c r="Z1103" s="29"/>
      <c r="AA1103" s="29"/>
      <c r="AB1103" s="29"/>
      <c r="AC1103" s="29"/>
      <c r="AD1103" s="29"/>
      <c r="AE1103" s="29"/>
      <c r="AF1103" s="29"/>
      <c r="AG1103" s="29"/>
      <c r="AH1103" s="29"/>
      <c r="AI1103" s="29"/>
      <c r="AJ1103" s="29"/>
      <c r="AK1103" s="29"/>
      <c r="AL1103" s="29"/>
      <c r="AM1103" s="29"/>
      <c r="AN1103" s="29"/>
      <c r="AO1103" s="29"/>
      <c r="AP1103" s="29"/>
      <c r="AQ1103" s="29"/>
      <c r="AR1103" s="29"/>
      <c r="AS1103" s="29"/>
      <c r="AT1103" s="29"/>
      <c r="AU1103" s="29"/>
      <c r="AV1103" s="29"/>
      <c r="AW1103" s="29"/>
      <c r="AX1103" s="29"/>
      <c r="AY1103" s="29"/>
      <c r="AZ1103" s="29"/>
      <c r="BA1103" s="29"/>
      <c r="BB1103" s="29"/>
      <c r="BC1103" s="29"/>
      <c r="BD1103" s="29"/>
    </row>
    <row r="1104" spans="1:56" ht="14.25" customHeight="1" x14ac:dyDescent="0.3">
      <c r="A1104" s="29"/>
      <c r="B1104" s="29"/>
      <c r="C1104" s="29"/>
      <c r="D1104" s="38">
        <v>30</v>
      </c>
      <c r="E1104" s="29"/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W1104" s="29"/>
      <c r="X1104" s="29"/>
      <c r="Y1104" s="29"/>
      <c r="Z1104" s="29"/>
      <c r="AA1104" s="29"/>
      <c r="AB1104" s="29"/>
      <c r="AC1104" s="29"/>
      <c r="AD1104" s="29"/>
      <c r="AE1104" s="29"/>
      <c r="AF1104" s="29"/>
      <c r="AG1104" s="29"/>
      <c r="AH1104" s="29"/>
      <c r="AI1104" s="29"/>
      <c r="AJ1104" s="29"/>
      <c r="AK1104" s="29"/>
      <c r="AL1104" s="29"/>
      <c r="AM1104" s="29"/>
      <c r="AN1104" s="29"/>
      <c r="AO1104" s="29"/>
      <c r="AP1104" s="29"/>
      <c r="AQ1104" s="29"/>
      <c r="AR1104" s="29"/>
      <c r="AS1104" s="29"/>
      <c r="AT1104" s="29"/>
      <c r="AU1104" s="29"/>
      <c r="AV1104" s="29"/>
      <c r="AW1104" s="29"/>
      <c r="AX1104" s="29"/>
      <c r="AY1104" s="29"/>
      <c r="AZ1104" s="29"/>
      <c r="BA1104" s="29"/>
      <c r="BB1104" s="29"/>
      <c r="BC1104" s="29"/>
      <c r="BD1104" s="29"/>
    </row>
    <row r="1105" spans="1:56" ht="14.25" customHeight="1" x14ac:dyDescent="0.3">
      <c r="A1105" s="29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/>
      <c r="W1105" s="29"/>
      <c r="X1105" s="29"/>
      <c r="Y1105" s="29"/>
      <c r="Z1105" s="29"/>
      <c r="AA1105" s="29"/>
      <c r="AB1105" s="29"/>
      <c r="AC1105" s="29"/>
      <c r="AD1105" s="29"/>
      <c r="AE1105" s="29"/>
      <c r="AF1105" s="29"/>
      <c r="AG1105" s="29"/>
      <c r="AH1105" s="29"/>
      <c r="AI1105" s="29"/>
      <c r="AJ1105" s="29"/>
      <c r="AK1105" s="29"/>
      <c r="AL1105" s="29"/>
      <c r="AM1105" s="29"/>
      <c r="AN1105" s="29"/>
      <c r="AO1105" s="29"/>
      <c r="AP1105" s="29"/>
      <c r="AQ1105" s="29"/>
      <c r="AR1105" s="29"/>
      <c r="AS1105" s="29"/>
      <c r="AT1105" s="29"/>
      <c r="AU1105" s="29"/>
      <c r="AV1105" s="29"/>
      <c r="AW1105" s="29"/>
      <c r="AX1105" s="29"/>
      <c r="AY1105" s="29"/>
      <c r="AZ1105" s="29"/>
      <c r="BA1105" s="29"/>
      <c r="BB1105" s="29"/>
      <c r="BC1105" s="29"/>
      <c r="BD1105" s="29"/>
    </row>
    <row r="1106" spans="1:56" ht="14.25" customHeight="1" x14ac:dyDescent="0.3">
      <c r="A1106" s="29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W1106" s="29"/>
      <c r="X1106" s="29"/>
      <c r="Y1106" s="29"/>
      <c r="Z1106" s="29"/>
      <c r="AA1106" s="29"/>
      <c r="AB1106" s="29"/>
      <c r="AC1106" s="29"/>
      <c r="AD1106" s="29"/>
      <c r="AE1106" s="29"/>
      <c r="AF1106" s="29"/>
      <c r="AG1106" s="29"/>
      <c r="AH1106" s="29"/>
      <c r="AI1106" s="29"/>
      <c r="AJ1106" s="29"/>
      <c r="AK1106" s="29"/>
      <c r="AL1106" s="29"/>
      <c r="AM1106" s="29"/>
      <c r="AN1106" s="29"/>
      <c r="AO1106" s="29"/>
      <c r="AP1106" s="29"/>
      <c r="AQ1106" s="29"/>
      <c r="AR1106" s="29"/>
      <c r="AS1106" s="29"/>
      <c r="AT1106" s="29"/>
      <c r="AU1106" s="29"/>
      <c r="AV1106" s="29"/>
      <c r="AW1106" s="29"/>
      <c r="AX1106" s="29"/>
      <c r="AY1106" s="29"/>
      <c r="AZ1106" s="29"/>
      <c r="BA1106" s="29"/>
      <c r="BB1106" s="29"/>
      <c r="BC1106" s="29"/>
      <c r="BD1106" s="29"/>
    </row>
    <row r="1107" spans="1:56" ht="14.25" customHeight="1" x14ac:dyDescent="0.3">
      <c r="A1107" s="29"/>
      <c r="B1107" s="29"/>
      <c r="C1107" s="29"/>
      <c r="D1107" s="35"/>
      <c r="E1107" s="29"/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/>
      <c r="W1107" s="29"/>
      <c r="X1107" s="29"/>
      <c r="Y1107" s="29"/>
      <c r="Z1107" s="29"/>
      <c r="AA1107" s="29"/>
      <c r="AB1107" s="29"/>
      <c r="AC1107" s="29"/>
      <c r="AD1107" s="29"/>
      <c r="AE1107" s="29"/>
      <c r="AF1107" s="29"/>
      <c r="AG1107" s="29"/>
      <c r="AH1107" s="29"/>
      <c r="AI1107" s="29"/>
      <c r="AJ1107" s="29"/>
      <c r="AK1107" s="29"/>
      <c r="AL1107" s="29"/>
      <c r="AM1107" s="29"/>
      <c r="AN1107" s="29"/>
      <c r="AO1107" s="29"/>
      <c r="AP1107" s="29"/>
      <c r="AQ1107" s="29"/>
      <c r="AR1107" s="29"/>
      <c r="AS1107" s="29"/>
      <c r="AT1107" s="29"/>
      <c r="AU1107" s="29"/>
      <c r="AV1107" s="29"/>
      <c r="AW1107" s="29"/>
      <c r="AX1107" s="29"/>
      <c r="AY1107" s="29"/>
      <c r="AZ1107" s="29"/>
      <c r="BA1107" s="29"/>
      <c r="BB1107" s="29"/>
      <c r="BC1107" s="29"/>
      <c r="BD1107" s="29"/>
    </row>
    <row r="1108" spans="1:56" ht="14.25" customHeight="1" x14ac:dyDescent="0.3">
      <c r="A1108" s="29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W1108" s="29"/>
      <c r="X1108" s="29"/>
      <c r="Y1108" s="29"/>
      <c r="Z1108" s="29"/>
      <c r="AA1108" s="29"/>
      <c r="AB1108" s="29"/>
      <c r="AC1108" s="29"/>
      <c r="AD1108" s="29"/>
      <c r="AE1108" s="29"/>
      <c r="AF1108" s="29"/>
      <c r="AG1108" s="29"/>
      <c r="AH1108" s="29"/>
      <c r="AI1108" s="29"/>
      <c r="AJ1108" s="29"/>
      <c r="AK1108" s="29"/>
      <c r="AL1108" s="29"/>
      <c r="AM1108" s="29"/>
      <c r="AN1108" s="29"/>
      <c r="AO1108" s="29"/>
      <c r="AP1108" s="29"/>
      <c r="AQ1108" s="29"/>
      <c r="AR1108" s="29"/>
      <c r="AS1108" s="29"/>
      <c r="AT1108" s="29"/>
      <c r="AU1108" s="29"/>
      <c r="AV1108" s="29"/>
      <c r="AW1108" s="29"/>
      <c r="AX1108" s="29"/>
      <c r="AY1108" s="29"/>
      <c r="AZ1108" s="29"/>
      <c r="BA1108" s="29"/>
      <c r="BB1108" s="29"/>
      <c r="BC1108" s="29"/>
      <c r="BD1108" s="29"/>
    </row>
  </sheetData>
  <sheetProtection sheet="1" objects="1" scenarios="1"/>
  <mergeCells count="9">
    <mergeCell ref="J6:J7"/>
    <mergeCell ref="K6:K7"/>
    <mergeCell ref="A1:K1"/>
    <mergeCell ref="A2:K2"/>
    <mergeCell ref="B6:B7"/>
    <mergeCell ref="F6:F7"/>
    <mergeCell ref="G6:G7"/>
    <mergeCell ref="H6:H7"/>
    <mergeCell ref="I6:I7"/>
  </mergeCells>
  <dataValidations count="4">
    <dataValidation type="decimal" allowBlank="1" showErrorMessage="1" errorTitle="ERRORE" error="Formato o numero inserito non valido!" sqref="C8:D28" xr:uid="{00000000-0002-0000-0100-000000000000}">
      <formula1>1</formula1>
      <formula2>1000</formula2>
    </dataValidation>
    <dataValidation type="decimal" allowBlank="1" showErrorMessage="1" errorTitle="ERRORE" error="Il valore inserito è maggiore rispetto al numero di allievi previsti in progetto oppure non è stato inserito alcun valore come allievi previsti!" sqref="E8:E28" xr:uid="{00000000-0002-0000-0100-000001000000}">
      <formula1>1</formula1>
      <formula2>D8</formula2>
    </dataValidation>
    <dataValidation type="list" allowBlank="1" showErrorMessage="1" sqref="B29" xr:uid="{00000000-0002-0000-0100-000002000000}">
      <formula1>$B$66:$B$70</formula1>
    </dataValidation>
    <dataValidation type="decimal" allowBlank="1" showInputMessage="1" showErrorMessage="1" prompt="ERRORE - Importo o formato non valido!" sqref="D4" xr:uid="{00000000-0002-0000-0100-000003000000}">
      <formula1>1</formula1>
      <formula2>1000000</formula2>
    </dataValidation>
  </dataValidations>
  <pageMargins left="0.70866141732283472" right="0.70866141732283472" top="0.74803149606299213" bottom="0.74803149606299213" header="0" footer="0"/>
  <pageSetup paperSize="9" scale="56" orientation="landscape" blackAndWhite="1" r:id="rId1"/>
  <headerFooter>
    <oddHeader>&amp;RAllegato 1 - Prospetto di  simulazione costo a preventivo e consuntivo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BE1109"/>
  <sheetViews>
    <sheetView workbookViewId="0">
      <selection sqref="A1:L29"/>
    </sheetView>
  </sheetViews>
  <sheetFormatPr defaultColWidth="12.59765625" defaultRowHeight="15" customHeight="1" x14ac:dyDescent="0.25"/>
  <cols>
    <col min="1" max="1" width="32.09765625" customWidth="1"/>
    <col min="2" max="2" width="11.69921875" customWidth="1"/>
    <col min="3" max="3" width="13" customWidth="1"/>
    <col min="4" max="4" width="9" customWidth="1"/>
    <col min="5" max="5" width="14.19921875" customWidth="1"/>
    <col min="6" max="6" width="14" customWidth="1"/>
    <col min="7" max="7" width="10.09765625" customWidth="1"/>
    <col min="8" max="8" width="11.8984375" customWidth="1"/>
    <col min="9" max="9" width="13.5" customWidth="1"/>
    <col min="10" max="10" width="11.59765625" customWidth="1"/>
    <col min="11" max="11" width="11.09765625" customWidth="1"/>
    <col min="12" max="12" width="14" customWidth="1"/>
    <col min="13" max="14" width="8" customWidth="1"/>
    <col min="15" max="15" width="8.09765625" customWidth="1"/>
    <col min="16" max="16" width="9.59765625" customWidth="1"/>
    <col min="17" max="54" width="8" customWidth="1"/>
    <col min="55" max="55" width="8.8984375" customWidth="1"/>
    <col min="56" max="57" width="8" customWidth="1"/>
  </cols>
  <sheetData>
    <row r="1" spans="1:57" ht="21.75" customHeigh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21.75" customHeight="1" x14ac:dyDescent="0.3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27" customHeight="1" x14ac:dyDescent="0.3">
      <c r="A4" s="2" t="s">
        <v>4</v>
      </c>
      <c r="B4" s="2"/>
      <c r="C4" s="2"/>
      <c r="D4" s="1"/>
      <c r="E4" s="3" t="s">
        <v>5</v>
      </c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8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22.25" customHeight="1" x14ac:dyDescent="0.25">
      <c r="A6" s="5" t="s">
        <v>6</v>
      </c>
      <c r="B6" s="63" t="s">
        <v>7</v>
      </c>
      <c r="C6" s="5" t="s">
        <v>8</v>
      </c>
      <c r="D6" s="5" t="s">
        <v>9</v>
      </c>
      <c r="E6" s="63" t="s">
        <v>10</v>
      </c>
      <c r="F6" s="63" t="s">
        <v>11</v>
      </c>
      <c r="G6" s="5" t="s">
        <v>12</v>
      </c>
      <c r="H6" s="58" t="s">
        <v>24</v>
      </c>
      <c r="I6" s="58" t="s">
        <v>25</v>
      </c>
      <c r="J6" s="58" t="s">
        <v>26</v>
      </c>
      <c r="K6" s="58" t="s">
        <v>27</v>
      </c>
      <c r="L6" s="58" t="s">
        <v>21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ht="101.25" customHeight="1" x14ac:dyDescent="0.25">
      <c r="A7" s="7" t="s">
        <v>23</v>
      </c>
      <c r="B7" s="59"/>
      <c r="C7" s="7" t="s">
        <v>28</v>
      </c>
      <c r="D7" s="7" t="s">
        <v>29</v>
      </c>
      <c r="E7" s="59"/>
      <c r="F7" s="59"/>
      <c r="G7" s="7" t="s">
        <v>30</v>
      </c>
      <c r="H7" s="59"/>
      <c r="I7" s="59"/>
      <c r="J7" s="59"/>
      <c r="K7" s="59"/>
      <c r="L7" s="59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ht="24.75" customHeight="1" x14ac:dyDescent="0.3">
      <c r="A8" s="22"/>
      <c r="B8" s="8" t="s">
        <v>33</v>
      </c>
      <c r="C8" s="24"/>
      <c r="D8" s="24"/>
      <c r="E8" s="8">
        <f t="shared" ref="E8:E28" si="0">D8*80%</f>
        <v>0</v>
      </c>
      <c r="F8" s="8">
        <f t="shared" ref="F8:F28" si="1">CEILING(E8,1)</f>
        <v>0</v>
      </c>
      <c r="G8" s="24"/>
      <c r="H8" s="47">
        <f t="shared" ref="H8:H28" si="2">IF(OR(ISBLANK($F$4),ISBLANK(A8),ISBLANK(C8),ISBLANK(D8)),,$O$8)</f>
        <v>0</v>
      </c>
      <c r="I8" s="39">
        <f t="shared" ref="I8:I28" si="3">IF(OR(ISBLANK($F$4),ISBLANK(A8),ISBLANK(C8),ISBLANK(D8)),,$F$4/COUNT($D$8:$D$28))</f>
        <v>0</v>
      </c>
      <c r="J8" s="28">
        <f t="shared" ref="J8:J28" si="4">IF(OR(ISBLANK(A8),ISBLANK(G8),G8&lt;=0),,IF(G8/F8&lt;1,((I8/D8)*G8)+(I8*0.2),I8))</f>
        <v>0</v>
      </c>
      <c r="K8" s="39">
        <f t="shared" ref="K8:K28" si="5">IFERROR((I8-J8)/I8*100,0)</f>
        <v>0</v>
      </c>
      <c r="L8" s="28">
        <f t="shared" ref="L8:L28" si="6">J8</f>
        <v>0</v>
      </c>
      <c r="M8" s="10"/>
      <c r="N8" s="1"/>
      <c r="O8" s="11">
        <v>3500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9">
        <f t="shared" ref="BC8:BC29" si="7">IF(G8&lt;F8,I8/D8*G8,I8)</f>
        <v>0</v>
      </c>
      <c r="BD8" s="1"/>
      <c r="BE8" s="1">
        <f t="shared" ref="BE8:BE29" si="8">C8*D8</f>
        <v>0</v>
      </c>
    </row>
    <row r="9" spans="1:57" ht="24.75" customHeight="1" x14ac:dyDescent="0.3">
      <c r="A9" s="22"/>
      <c r="B9" s="8" t="s">
        <v>33</v>
      </c>
      <c r="C9" s="24"/>
      <c r="D9" s="24"/>
      <c r="E9" s="8">
        <f t="shared" si="0"/>
        <v>0</v>
      </c>
      <c r="F9" s="8">
        <f t="shared" si="1"/>
        <v>0</v>
      </c>
      <c r="G9" s="24"/>
      <c r="H9" s="47">
        <f t="shared" si="2"/>
        <v>0</v>
      </c>
      <c r="I9" s="39">
        <f t="shared" si="3"/>
        <v>0</v>
      </c>
      <c r="J9" s="28">
        <f t="shared" si="4"/>
        <v>0</v>
      </c>
      <c r="K9" s="39">
        <f t="shared" si="5"/>
        <v>0</v>
      </c>
      <c r="L9" s="28">
        <f t="shared" si="6"/>
        <v>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9">
        <f t="shared" si="7"/>
        <v>0</v>
      </c>
      <c r="BD9" s="1"/>
      <c r="BE9" s="1">
        <f t="shared" si="8"/>
        <v>0</v>
      </c>
    </row>
    <row r="10" spans="1:57" ht="24.75" customHeight="1" x14ac:dyDescent="0.3">
      <c r="A10" s="22"/>
      <c r="B10" s="8" t="s">
        <v>33</v>
      </c>
      <c r="C10" s="24"/>
      <c r="D10" s="24"/>
      <c r="E10" s="8">
        <f t="shared" si="0"/>
        <v>0</v>
      </c>
      <c r="F10" s="8">
        <f t="shared" si="1"/>
        <v>0</v>
      </c>
      <c r="G10" s="24"/>
      <c r="H10" s="47">
        <f t="shared" si="2"/>
        <v>0</v>
      </c>
      <c r="I10" s="39">
        <f t="shared" si="3"/>
        <v>0</v>
      </c>
      <c r="J10" s="28">
        <f t="shared" si="4"/>
        <v>0</v>
      </c>
      <c r="K10" s="39">
        <f t="shared" si="5"/>
        <v>0</v>
      </c>
      <c r="L10" s="28">
        <f t="shared" si="6"/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9">
        <f t="shared" si="7"/>
        <v>0</v>
      </c>
      <c r="BD10" s="1"/>
      <c r="BE10" s="1">
        <f t="shared" si="8"/>
        <v>0</v>
      </c>
    </row>
    <row r="11" spans="1:57" ht="24.75" customHeight="1" x14ac:dyDescent="0.3">
      <c r="A11" s="22"/>
      <c r="B11" s="8" t="s">
        <v>33</v>
      </c>
      <c r="C11" s="24"/>
      <c r="D11" s="24"/>
      <c r="E11" s="8">
        <f t="shared" si="0"/>
        <v>0</v>
      </c>
      <c r="F11" s="8">
        <f t="shared" si="1"/>
        <v>0</v>
      </c>
      <c r="G11" s="24"/>
      <c r="H11" s="47">
        <f t="shared" si="2"/>
        <v>0</v>
      </c>
      <c r="I11" s="39">
        <f t="shared" si="3"/>
        <v>0</v>
      </c>
      <c r="J11" s="28">
        <f t="shared" si="4"/>
        <v>0</v>
      </c>
      <c r="K11" s="39">
        <f t="shared" si="5"/>
        <v>0</v>
      </c>
      <c r="L11" s="28">
        <f t="shared" si="6"/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9">
        <f t="shared" si="7"/>
        <v>0</v>
      </c>
      <c r="BD11" s="1"/>
      <c r="BE11" s="1">
        <f t="shared" si="8"/>
        <v>0</v>
      </c>
    </row>
    <row r="12" spans="1:57" ht="24.75" customHeight="1" x14ac:dyDescent="0.3">
      <c r="A12" s="22"/>
      <c r="B12" s="8" t="s">
        <v>33</v>
      </c>
      <c r="C12" s="24"/>
      <c r="D12" s="24"/>
      <c r="E12" s="8">
        <f t="shared" si="0"/>
        <v>0</v>
      </c>
      <c r="F12" s="8">
        <f t="shared" si="1"/>
        <v>0</v>
      </c>
      <c r="G12" s="24"/>
      <c r="H12" s="47">
        <f t="shared" si="2"/>
        <v>0</v>
      </c>
      <c r="I12" s="39">
        <f t="shared" si="3"/>
        <v>0</v>
      </c>
      <c r="J12" s="28">
        <f t="shared" si="4"/>
        <v>0</v>
      </c>
      <c r="K12" s="39">
        <f t="shared" si="5"/>
        <v>0</v>
      </c>
      <c r="L12" s="28">
        <f t="shared" si="6"/>
        <v>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9">
        <f t="shared" si="7"/>
        <v>0</v>
      </c>
      <c r="BD12" s="1"/>
      <c r="BE12" s="1">
        <f t="shared" si="8"/>
        <v>0</v>
      </c>
    </row>
    <row r="13" spans="1:57" ht="24.75" customHeight="1" x14ac:dyDescent="0.3">
      <c r="A13" s="22"/>
      <c r="B13" s="8" t="s">
        <v>33</v>
      </c>
      <c r="C13" s="24"/>
      <c r="D13" s="24"/>
      <c r="E13" s="8">
        <f t="shared" si="0"/>
        <v>0</v>
      </c>
      <c r="F13" s="8">
        <f t="shared" si="1"/>
        <v>0</v>
      </c>
      <c r="G13" s="24"/>
      <c r="H13" s="47">
        <f t="shared" si="2"/>
        <v>0</v>
      </c>
      <c r="I13" s="39">
        <f t="shared" si="3"/>
        <v>0</v>
      </c>
      <c r="J13" s="28">
        <f t="shared" si="4"/>
        <v>0</v>
      </c>
      <c r="K13" s="39">
        <f t="shared" si="5"/>
        <v>0</v>
      </c>
      <c r="L13" s="28">
        <f t="shared" si="6"/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9">
        <f t="shared" si="7"/>
        <v>0</v>
      </c>
      <c r="BD13" s="1"/>
      <c r="BE13" s="1">
        <f t="shared" si="8"/>
        <v>0</v>
      </c>
    </row>
    <row r="14" spans="1:57" ht="24.75" customHeight="1" x14ac:dyDescent="0.3">
      <c r="A14" s="22"/>
      <c r="B14" s="8" t="s">
        <v>33</v>
      </c>
      <c r="C14" s="24"/>
      <c r="D14" s="24"/>
      <c r="E14" s="8">
        <f t="shared" si="0"/>
        <v>0</v>
      </c>
      <c r="F14" s="8">
        <f t="shared" si="1"/>
        <v>0</v>
      </c>
      <c r="G14" s="24"/>
      <c r="H14" s="47">
        <f t="shared" si="2"/>
        <v>0</v>
      </c>
      <c r="I14" s="39">
        <f t="shared" si="3"/>
        <v>0</v>
      </c>
      <c r="J14" s="28">
        <f t="shared" si="4"/>
        <v>0</v>
      </c>
      <c r="K14" s="39">
        <f t="shared" si="5"/>
        <v>0</v>
      </c>
      <c r="L14" s="28">
        <f t="shared" si="6"/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9">
        <f t="shared" si="7"/>
        <v>0</v>
      </c>
      <c r="BD14" s="1"/>
      <c r="BE14" s="1">
        <f t="shared" si="8"/>
        <v>0</v>
      </c>
    </row>
    <row r="15" spans="1:57" ht="24.75" customHeight="1" x14ac:dyDescent="0.3">
      <c r="A15" s="22"/>
      <c r="B15" s="8" t="s">
        <v>33</v>
      </c>
      <c r="C15" s="24"/>
      <c r="D15" s="24"/>
      <c r="E15" s="8">
        <f t="shared" si="0"/>
        <v>0</v>
      </c>
      <c r="F15" s="8">
        <f t="shared" si="1"/>
        <v>0</v>
      </c>
      <c r="G15" s="24"/>
      <c r="H15" s="47">
        <f t="shared" si="2"/>
        <v>0</v>
      </c>
      <c r="I15" s="39">
        <f t="shared" si="3"/>
        <v>0</v>
      </c>
      <c r="J15" s="28">
        <f t="shared" si="4"/>
        <v>0</v>
      </c>
      <c r="K15" s="39">
        <f t="shared" si="5"/>
        <v>0</v>
      </c>
      <c r="L15" s="28">
        <f t="shared" si="6"/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9">
        <f t="shared" si="7"/>
        <v>0</v>
      </c>
      <c r="BD15" s="1"/>
      <c r="BE15" s="1">
        <f t="shared" si="8"/>
        <v>0</v>
      </c>
    </row>
    <row r="16" spans="1:57" ht="24.75" customHeight="1" x14ac:dyDescent="0.3">
      <c r="A16" s="22"/>
      <c r="B16" s="8" t="s">
        <v>33</v>
      </c>
      <c r="C16" s="24"/>
      <c r="D16" s="24"/>
      <c r="E16" s="8">
        <f t="shared" si="0"/>
        <v>0</v>
      </c>
      <c r="F16" s="8">
        <f t="shared" si="1"/>
        <v>0</v>
      </c>
      <c r="G16" s="24"/>
      <c r="H16" s="47">
        <f t="shared" si="2"/>
        <v>0</v>
      </c>
      <c r="I16" s="39">
        <f t="shared" si="3"/>
        <v>0</v>
      </c>
      <c r="J16" s="28">
        <f t="shared" si="4"/>
        <v>0</v>
      </c>
      <c r="K16" s="39">
        <f t="shared" si="5"/>
        <v>0</v>
      </c>
      <c r="L16" s="28">
        <f t="shared" si="6"/>
        <v>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9">
        <f t="shared" si="7"/>
        <v>0</v>
      </c>
      <c r="BD16" s="1"/>
      <c r="BE16" s="1">
        <f t="shared" si="8"/>
        <v>0</v>
      </c>
    </row>
    <row r="17" spans="1:57" ht="24.75" customHeight="1" x14ac:dyDescent="0.3">
      <c r="A17" s="22"/>
      <c r="B17" s="8" t="s">
        <v>33</v>
      </c>
      <c r="C17" s="24"/>
      <c r="D17" s="24"/>
      <c r="E17" s="8">
        <f t="shared" si="0"/>
        <v>0</v>
      </c>
      <c r="F17" s="8">
        <f t="shared" si="1"/>
        <v>0</v>
      </c>
      <c r="G17" s="24"/>
      <c r="H17" s="47">
        <f t="shared" si="2"/>
        <v>0</v>
      </c>
      <c r="I17" s="39">
        <f t="shared" si="3"/>
        <v>0</v>
      </c>
      <c r="J17" s="28">
        <f t="shared" si="4"/>
        <v>0</v>
      </c>
      <c r="K17" s="39">
        <f t="shared" si="5"/>
        <v>0</v>
      </c>
      <c r="L17" s="28">
        <f t="shared" si="6"/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9">
        <f t="shared" si="7"/>
        <v>0</v>
      </c>
      <c r="BD17" s="1"/>
      <c r="BE17" s="1">
        <f t="shared" si="8"/>
        <v>0</v>
      </c>
    </row>
    <row r="18" spans="1:57" ht="24.75" customHeight="1" x14ac:dyDescent="0.3">
      <c r="A18" s="22"/>
      <c r="B18" s="8" t="s">
        <v>33</v>
      </c>
      <c r="C18" s="24"/>
      <c r="D18" s="24"/>
      <c r="E18" s="8">
        <f t="shared" si="0"/>
        <v>0</v>
      </c>
      <c r="F18" s="8">
        <f t="shared" si="1"/>
        <v>0</v>
      </c>
      <c r="G18" s="24"/>
      <c r="H18" s="47">
        <f t="shared" si="2"/>
        <v>0</v>
      </c>
      <c r="I18" s="39">
        <f t="shared" si="3"/>
        <v>0</v>
      </c>
      <c r="J18" s="28">
        <f t="shared" si="4"/>
        <v>0</v>
      </c>
      <c r="K18" s="39">
        <f t="shared" si="5"/>
        <v>0</v>
      </c>
      <c r="L18" s="28">
        <f t="shared" si="6"/>
        <v>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9">
        <f t="shared" si="7"/>
        <v>0</v>
      </c>
      <c r="BD18" s="1"/>
      <c r="BE18" s="1">
        <f t="shared" si="8"/>
        <v>0</v>
      </c>
    </row>
    <row r="19" spans="1:57" ht="24.75" customHeight="1" x14ac:dyDescent="0.3">
      <c r="A19" s="22"/>
      <c r="B19" s="8" t="s">
        <v>33</v>
      </c>
      <c r="C19" s="24"/>
      <c r="D19" s="24"/>
      <c r="E19" s="8">
        <f t="shared" si="0"/>
        <v>0</v>
      </c>
      <c r="F19" s="8">
        <f t="shared" si="1"/>
        <v>0</v>
      </c>
      <c r="G19" s="24"/>
      <c r="H19" s="47">
        <f t="shared" si="2"/>
        <v>0</v>
      </c>
      <c r="I19" s="39">
        <f t="shared" si="3"/>
        <v>0</v>
      </c>
      <c r="J19" s="28">
        <f t="shared" si="4"/>
        <v>0</v>
      </c>
      <c r="K19" s="39">
        <f t="shared" si="5"/>
        <v>0</v>
      </c>
      <c r="L19" s="28">
        <f t="shared" si="6"/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9">
        <f t="shared" si="7"/>
        <v>0</v>
      </c>
      <c r="BD19" s="1"/>
      <c r="BE19" s="1">
        <f t="shared" si="8"/>
        <v>0</v>
      </c>
    </row>
    <row r="20" spans="1:57" ht="24.75" customHeight="1" x14ac:dyDescent="0.3">
      <c r="A20" s="22"/>
      <c r="B20" s="8" t="s">
        <v>33</v>
      </c>
      <c r="C20" s="24"/>
      <c r="D20" s="24"/>
      <c r="E20" s="8">
        <f t="shared" si="0"/>
        <v>0</v>
      </c>
      <c r="F20" s="8">
        <f t="shared" si="1"/>
        <v>0</v>
      </c>
      <c r="G20" s="24"/>
      <c r="H20" s="47">
        <f t="shared" si="2"/>
        <v>0</v>
      </c>
      <c r="I20" s="39">
        <f t="shared" si="3"/>
        <v>0</v>
      </c>
      <c r="J20" s="28">
        <f t="shared" si="4"/>
        <v>0</v>
      </c>
      <c r="K20" s="39">
        <f t="shared" si="5"/>
        <v>0</v>
      </c>
      <c r="L20" s="28">
        <f t="shared" si="6"/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9">
        <f t="shared" si="7"/>
        <v>0</v>
      </c>
      <c r="BD20" s="1"/>
      <c r="BE20" s="1">
        <f t="shared" si="8"/>
        <v>0</v>
      </c>
    </row>
    <row r="21" spans="1:57" ht="24.75" customHeight="1" x14ac:dyDescent="0.3">
      <c r="A21" s="22"/>
      <c r="B21" s="8" t="s">
        <v>33</v>
      </c>
      <c r="C21" s="24"/>
      <c r="D21" s="24"/>
      <c r="E21" s="8">
        <f t="shared" si="0"/>
        <v>0</v>
      </c>
      <c r="F21" s="8">
        <f t="shared" si="1"/>
        <v>0</v>
      </c>
      <c r="G21" s="24"/>
      <c r="H21" s="47">
        <f t="shared" si="2"/>
        <v>0</v>
      </c>
      <c r="I21" s="39">
        <f t="shared" si="3"/>
        <v>0</v>
      </c>
      <c r="J21" s="28">
        <f t="shared" si="4"/>
        <v>0</v>
      </c>
      <c r="K21" s="39">
        <f t="shared" si="5"/>
        <v>0</v>
      </c>
      <c r="L21" s="28">
        <f t="shared" si="6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9">
        <f t="shared" si="7"/>
        <v>0</v>
      </c>
      <c r="BD21" s="1"/>
      <c r="BE21" s="1">
        <f t="shared" si="8"/>
        <v>0</v>
      </c>
    </row>
    <row r="22" spans="1:57" ht="24.75" customHeight="1" x14ac:dyDescent="0.3">
      <c r="A22" s="22"/>
      <c r="B22" s="8" t="s">
        <v>33</v>
      </c>
      <c r="C22" s="24"/>
      <c r="D22" s="24"/>
      <c r="E22" s="8">
        <f t="shared" si="0"/>
        <v>0</v>
      </c>
      <c r="F22" s="8">
        <f t="shared" si="1"/>
        <v>0</v>
      </c>
      <c r="G22" s="24"/>
      <c r="H22" s="47">
        <f t="shared" si="2"/>
        <v>0</v>
      </c>
      <c r="I22" s="39">
        <f t="shared" si="3"/>
        <v>0</v>
      </c>
      <c r="J22" s="28">
        <f t="shared" si="4"/>
        <v>0</v>
      </c>
      <c r="K22" s="39">
        <f t="shared" si="5"/>
        <v>0</v>
      </c>
      <c r="L22" s="28">
        <f t="shared" si="6"/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9">
        <f t="shared" si="7"/>
        <v>0</v>
      </c>
      <c r="BD22" s="1"/>
      <c r="BE22" s="1">
        <f t="shared" si="8"/>
        <v>0</v>
      </c>
    </row>
    <row r="23" spans="1:57" ht="24.75" customHeight="1" x14ac:dyDescent="0.3">
      <c r="A23" s="22"/>
      <c r="B23" s="8" t="s">
        <v>33</v>
      </c>
      <c r="C23" s="24"/>
      <c r="D23" s="24"/>
      <c r="E23" s="8">
        <f t="shared" si="0"/>
        <v>0</v>
      </c>
      <c r="F23" s="8">
        <f t="shared" si="1"/>
        <v>0</v>
      </c>
      <c r="G23" s="24"/>
      <c r="H23" s="47">
        <f t="shared" si="2"/>
        <v>0</v>
      </c>
      <c r="I23" s="39">
        <f t="shared" si="3"/>
        <v>0</v>
      </c>
      <c r="J23" s="28">
        <f t="shared" si="4"/>
        <v>0</v>
      </c>
      <c r="K23" s="39">
        <f t="shared" si="5"/>
        <v>0</v>
      </c>
      <c r="L23" s="28">
        <f t="shared" si="6"/>
        <v>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9">
        <f t="shared" si="7"/>
        <v>0</v>
      </c>
      <c r="BD23" s="1"/>
      <c r="BE23" s="1">
        <f t="shared" si="8"/>
        <v>0</v>
      </c>
    </row>
    <row r="24" spans="1:57" ht="24.75" customHeight="1" x14ac:dyDescent="0.3">
      <c r="A24" s="22"/>
      <c r="B24" s="8" t="s">
        <v>33</v>
      </c>
      <c r="C24" s="24"/>
      <c r="D24" s="24"/>
      <c r="E24" s="8">
        <f t="shared" si="0"/>
        <v>0</v>
      </c>
      <c r="F24" s="8">
        <f t="shared" si="1"/>
        <v>0</v>
      </c>
      <c r="G24" s="24"/>
      <c r="H24" s="47">
        <f t="shared" si="2"/>
        <v>0</v>
      </c>
      <c r="I24" s="39">
        <f t="shared" si="3"/>
        <v>0</v>
      </c>
      <c r="J24" s="28">
        <f t="shared" si="4"/>
        <v>0</v>
      </c>
      <c r="K24" s="39">
        <f t="shared" si="5"/>
        <v>0</v>
      </c>
      <c r="L24" s="28">
        <f t="shared" si="6"/>
        <v>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9">
        <f t="shared" si="7"/>
        <v>0</v>
      </c>
      <c r="BD24" s="1"/>
      <c r="BE24" s="1">
        <f t="shared" si="8"/>
        <v>0</v>
      </c>
    </row>
    <row r="25" spans="1:57" ht="24.75" customHeight="1" x14ac:dyDescent="0.3">
      <c r="A25" s="22"/>
      <c r="B25" s="8" t="s">
        <v>33</v>
      </c>
      <c r="C25" s="24"/>
      <c r="D25" s="24"/>
      <c r="E25" s="8">
        <f t="shared" si="0"/>
        <v>0</v>
      </c>
      <c r="F25" s="8">
        <f t="shared" si="1"/>
        <v>0</v>
      </c>
      <c r="G25" s="24"/>
      <c r="H25" s="47">
        <f t="shared" si="2"/>
        <v>0</v>
      </c>
      <c r="I25" s="39">
        <f t="shared" si="3"/>
        <v>0</v>
      </c>
      <c r="J25" s="28">
        <f t="shared" si="4"/>
        <v>0</v>
      </c>
      <c r="K25" s="39">
        <f t="shared" si="5"/>
        <v>0</v>
      </c>
      <c r="L25" s="28">
        <f t="shared" si="6"/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9">
        <f t="shared" si="7"/>
        <v>0</v>
      </c>
      <c r="BD25" s="1"/>
      <c r="BE25" s="1">
        <f t="shared" si="8"/>
        <v>0</v>
      </c>
    </row>
    <row r="26" spans="1:57" ht="24.75" customHeight="1" x14ac:dyDescent="0.3">
      <c r="A26" s="22"/>
      <c r="B26" s="8" t="s">
        <v>33</v>
      </c>
      <c r="C26" s="24"/>
      <c r="D26" s="24"/>
      <c r="E26" s="8">
        <f t="shared" si="0"/>
        <v>0</v>
      </c>
      <c r="F26" s="8">
        <f t="shared" si="1"/>
        <v>0</v>
      </c>
      <c r="G26" s="24"/>
      <c r="H26" s="47">
        <f t="shared" si="2"/>
        <v>0</v>
      </c>
      <c r="I26" s="39">
        <f t="shared" si="3"/>
        <v>0</v>
      </c>
      <c r="J26" s="28">
        <f t="shared" si="4"/>
        <v>0</v>
      </c>
      <c r="K26" s="39">
        <f t="shared" si="5"/>
        <v>0</v>
      </c>
      <c r="L26" s="28">
        <f t="shared" si="6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9">
        <f t="shared" si="7"/>
        <v>0</v>
      </c>
      <c r="BD26" s="1"/>
      <c r="BE26" s="1">
        <f t="shared" si="8"/>
        <v>0</v>
      </c>
    </row>
    <row r="27" spans="1:57" ht="24.75" customHeight="1" x14ac:dyDescent="0.3">
      <c r="A27" s="22"/>
      <c r="B27" s="8" t="s">
        <v>33</v>
      </c>
      <c r="C27" s="24"/>
      <c r="D27" s="24"/>
      <c r="E27" s="8">
        <f t="shared" si="0"/>
        <v>0</v>
      </c>
      <c r="F27" s="8">
        <f t="shared" si="1"/>
        <v>0</v>
      </c>
      <c r="G27" s="24"/>
      <c r="H27" s="47">
        <f t="shared" si="2"/>
        <v>0</v>
      </c>
      <c r="I27" s="39">
        <f t="shared" si="3"/>
        <v>0</v>
      </c>
      <c r="J27" s="28">
        <f t="shared" si="4"/>
        <v>0</v>
      </c>
      <c r="K27" s="39">
        <f t="shared" si="5"/>
        <v>0</v>
      </c>
      <c r="L27" s="28">
        <f t="shared" si="6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9">
        <f t="shared" si="7"/>
        <v>0</v>
      </c>
      <c r="BD27" s="1"/>
      <c r="BE27" s="1">
        <f t="shared" si="8"/>
        <v>0</v>
      </c>
    </row>
    <row r="28" spans="1:57" ht="24.75" customHeight="1" x14ac:dyDescent="0.3">
      <c r="A28" s="22"/>
      <c r="B28" s="8" t="s">
        <v>33</v>
      </c>
      <c r="C28" s="24"/>
      <c r="D28" s="24"/>
      <c r="E28" s="8">
        <f t="shared" si="0"/>
        <v>0</v>
      </c>
      <c r="F28" s="8">
        <f t="shared" si="1"/>
        <v>0</v>
      </c>
      <c r="G28" s="24"/>
      <c r="H28" s="47">
        <f t="shared" si="2"/>
        <v>0</v>
      </c>
      <c r="I28" s="39">
        <f t="shared" si="3"/>
        <v>0</v>
      </c>
      <c r="J28" s="28">
        <f t="shared" si="4"/>
        <v>0</v>
      </c>
      <c r="K28" s="39">
        <f t="shared" si="5"/>
        <v>0</v>
      </c>
      <c r="L28" s="28">
        <f t="shared" si="6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9">
        <f t="shared" si="7"/>
        <v>0</v>
      </c>
      <c r="BD28" s="1"/>
      <c r="BE28" s="1">
        <f t="shared" si="8"/>
        <v>0</v>
      </c>
    </row>
    <row r="29" spans="1:57" ht="24.75" customHeight="1" x14ac:dyDescent="0.3">
      <c r="A29" s="12" t="s">
        <v>34</v>
      </c>
      <c r="B29" s="8"/>
      <c r="C29" s="12">
        <f>SUM(C8:C28)</f>
        <v>0</v>
      </c>
      <c r="D29" s="12"/>
      <c r="E29" s="12"/>
      <c r="F29" s="12"/>
      <c r="G29" s="12"/>
      <c r="H29" s="27">
        <f>SUM(H8:H28)</f>
        <v>0</v>
      </c>
      <c r="I29" s="27"/>
      <c r="J29" s="27"/>
      <c r="K29" s="27"/>
      <c r="L29" s="28">
        <f>SUM(L8:L28)</f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9">
        <f t="shared" si="7"/>
        <v>0</v>
      </c>
      <c r="BD29" s="1"/>
      <c r="BE29" s="1">
        <f t="shared" si="8"/>
        <v>0</v>
      </c>
    </row>
    <row r="30" spans="1:57" ht="24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24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24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24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24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24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24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24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24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24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24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24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24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24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24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24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customHeight="1" x14ac:dyDescent="0.3">
      <c r="A66" s="1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customHeight="1" x14ac:dyDescent="0.3">
      <c r="A67" s="1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customHeight="1" x14ac:dyDescent="0.3">
      <c r="A68" s="1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customHeight="1" x14ac:dyDescent="0.3">
      <c r="A69" s="1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customHeight="1" x14ac:dyDescent="0.3">
      <c r="A70" s="1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4" t="s">
        <v>35</v>
      </c>
      <c r="Y76" s="14" t="s">
        <v>36</v>
      </c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5">
        <v>1</v>
      </c>
      <c r="Y77" s="15">
        <v>25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5">
        <v>2</v>
      </c>
      <c r="Y78" s="15">
        <v>50</v>
      </c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5">
        <v>3</v>
      </c>
      <c r="Y79" s="15">
        <v>75</v>
      </c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5">
        <v>4</v>
      </c>
      <c r="Y80" s="15">
        <v>100</v>
      </c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5">
        <v>5</v>
      </c>
      <c r="Y81" s="15">
        <v>125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5">
        <v>6</v>
      </c>
      <c r="Y82" s="15">
        <v>150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5">
        <v>7</v>
      </c>
      <c r="Y83" s="15">
        <v>175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5">
        <v>8</v>
      </c>
      <c r="Y84" s="15">
        <v>175</v>
      </c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5">
        <v>9</v>
      </c>
      <c r="Y85" s="15">
        <v>175</v>
      </c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5">
        <v>10</v>
      </c>
      <c r="Y86" s="15">
        <v>200</v>
      </c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5">
        <v>11</v>
      </c>
      <c r="Y87" s="15">
        <v>200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5">
        <v>12</v>
      </c>
      <c r="Y88" s="15">
        <v>200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5">
        <v>13</v>
      </c>
      <c r="Y89" s="15">
        <v>225</v>
      </c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5">
        <v>14</v>
      </c>
      <c r="Y90" s="15">
        <v>225</v>
      </c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5">
        <v>15</v>
      </c>
      <c r="Y91" s="15">
        <v>225</v>
      </c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5">
        <v>16</v>
      </c>
      <c r="Y92" s="15">
        <v>250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5">
        <v>17</v>
      </c>
      <c r="Y93" s="15">
        <v>250</v>
      </c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5">
        <v>18</v>
      </c>
      <c r="Y94" s="15">
        <v>250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5">
        <v>19</v>
      </c>
      <c r="Y95" s="15">
        <v>250</v>
      </c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5">
        <v>20</v>
      </c>
      <c r="Y96" s="15">
        <v>250</v>
      </c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5">
        <v>21</v>
      </c>
      <c r="Y97" s="15">
        <v>250</v>
      </c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5">
        <v>22</v>
      </c>
      <c r="Y98" s="15">
        <v>250</v>
      </c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5">
        <v>23</v>
      </c>
      <c r="Y99" s="15">
        <v>250</v>
      </c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5">
        <v>24</v>
      </c>
      <c r="Y100" s="15">
        <v>250</v>
      </c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5">
        <v>25</v>
      </c>
      <c r="Y101" s="15">
        <v>250</v>
      </c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5">
        <v>26</v>
      </c>
      <c r="Y102" s="15">
        <v>250</v>
      </c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5">
        <v>27</v>
      </c>
      <c r="Y103" s="15">
        <v>250</v>
      </c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5">
        <v>28</v>
      </c>
      <c r="Y104" s="15">
        <v>250</v>
      </c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5">
        <v>29</v>
      </c>
      <c r="Y105" s="15">
        <v>250</v>
      </c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5">
        <v>30</v>
      </c>
      <c r="Y106" s="15">
        <v>250</v>
      </c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6"/>
      <c r="Y107" s="16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7"/>
      <c r="Y109" s="17">
        <v>30</v>
      </c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8">
        <f>VLOOKUP(Y109,X77:Y106,2,FALSE)</f>
        <v>250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1:57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1:57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1:57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1:57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1:57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1:57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1:57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1:57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1:57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1:57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1:57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1:57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1:57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1:57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1:57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1:57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1:57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1:57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1:57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1:57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1:57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1:57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1:57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1:57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1:57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1:57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1:57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1:57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1:57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1:57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1:57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1:57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1:57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1:57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1:57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1:57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1:57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1:57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1:57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1:57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1:57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1:57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1:57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1:57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1:57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1:57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1:57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1:57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1:57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1:57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1:57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1:57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1:57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1:57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1:57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1:57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1:57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1:57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1:57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1:57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1:57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1:57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1:57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1:57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1:57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1:57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1:57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1:57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1:57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1:57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1:57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1:57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1:57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1:57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1:57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1:57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1:57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1:57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1:57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1:57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1:57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1:57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1:57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1:57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1:57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1:57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1:57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1:57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1:57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1:57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1:57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1:57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1:57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1:57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1:57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1:57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1:57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1:57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1:57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1:57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1:57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1:57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1:57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1:57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1:57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1:57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1:57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1:57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1:57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1:57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1:57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1:57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1:57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1:57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1:57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1:57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1:57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1:57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1:57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1:57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1:57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1:57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1:57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1:57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1:57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1:57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1:57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1:57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1:57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1:57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  <row r="350" spans="1:57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</row>
    <row r="351" spans="1:57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</row>
    <row r="352" spans="1:57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</row>
    <row r="353" spans="1:57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</row>
    <row r="354" spans="1:57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</row>
    <row r="355" spans="1:57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</row>
    <row r="356" spans="1:57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</row>
    <row r="357" spans="1:57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</row>
    <row r="358" spans="1:57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</row>
    <row r="359" spans="1:57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</row>
    <row r="360" spans="1:57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</row>
    <row r="361" spans="1:57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</row>
    <row r="362" spans="1:57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</row>
    <row r="363" spans="1:57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</row>
    <row r="364" spans="1:57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</row>
    <row r="365" spans="1:57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</row>
    <row r="366" spans="1:57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</row>
    <row r="367" spans="1:57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</row>
    <row r="368" spans="1:57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</row>
    <row r="369" spans="1:57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1:57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</row>
    <row r="371" spans="1:57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1:57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1:57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  <row r="374" spans="1:57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</row>
    <row r="375" spans="1:57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</row>
    <row r="376" spans="1:57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</row>
    <row r="377" spans="1:57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</row>
    <row r="378" spans="1:57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</row>
    <row r="379" spans="1:57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</row>
    <row r="380" spans="1:57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</row>
    <row r="381" spans="1:57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</row>
    <row r="382" spans="1:57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</row>
    <row r="383" spans="1:57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</row>
    <row r="384" spans="1:57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</row>
    <row r="385" spans="1:57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</row>
    <row r="386" spans="1:57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</row>
    <row r="387" spans="1:57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</row>
    <row r="388" spans="1:57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</row>
    <row r="389" spans="1:57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</row>
    <row r="390" spans="1:57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</row>
    <row r="391" spans="1:57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</row>
    <row r="392" spans="1:57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</row>
    <row r="393" spans="1:57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</row>
    <row r="394" spans="1:57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</row>
    <row r="395" spans="1:57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</row>
    <row r="396" spans="1:57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</row>
    <row r="397" spans="1:57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</row>
    <row r="398" spans="1:57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</row>
    <row r="399" spans="1:57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</row>
    <row r="400" spans="1:57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</row>
    <row r="401" spans="1:57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</row>
    <row r="402" spans="1:57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</row>
    <row r="403" spans="1:57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</row>
    <row r="404" spans="1:57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</row>
    <row r="405" spans="1:57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</row>
    <row r="406" spans="1:57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</row>
    <row r="407" spans="1:57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</row>
    <row r="408" spans="1:57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</row>
    <row r="409" spans="1:57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</row>
    <row r="410" spans="1:57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</row>
    <row r="411" spans="1:57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</row>
    <row r="412" spans="1:57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</row>
    <row r="413" spans="1:57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</row>
    <row r="414" spans="1:57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</row>
    <row r="415" spans="1:57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</row>
    <row r="416" spans="1:57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</row>
    <row r="417" spans="1:57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</row>
    <row r="418" spans="1:57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</row>
    <row r="419" spans="1:57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</row>
    <row r="420" spans="1:57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</row>
    <row r="421" spans="1:57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</row>
    <row r="422" spans="1:57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</row>
    <row r="423" spans="1:57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</row>
    <row r="424" spans="1:57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</row>
    <row r="425" spans="1:57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</row>
    <row r="426" spans="1:57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</row>
    <row r="427" spans="1:57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</row>
    <row r="428" spans="1:57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</row>
    <row r="429" spans="1:57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</row>
    <row r="430" spans="1:57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</row>
    <row r="431" spans="1:57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</row>
    <row r="432" spans="1:57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</row>
    <row r="433" spans="1:57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</row>
    <row r="434" spans="1:57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</row>
    <row r="435" spans="1:57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</row>
    <row r="436" spans="1:57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</row>
    <row r="437" spans="1:57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</row>
    <row r="438" spans="1:57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</row>
    <row r="439" spans="1:57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</row>
    <row r="440" spans="1:57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</row>
    <row r="441" spans="1:57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</row>
    <row r="442" spans="1:57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</row>
    <row r="443" spans="1:57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</row>
    <row r="444" spans="1:57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</row>
    <row r="445" spans="1:57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</row>
    <row r="446" spans="1:57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</row>
    <row r="447" spans="1:57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</row>
    <row r="448" spans="1:57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</row>
    <row r="449" spans="1:57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</row>
    <row r="450" spans="1:57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</row>
    <row r="451" spans="1:57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</row>
    <row r="452" spans="1:57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</row>
    <row r="453" spans="1:57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</row>
    <row r="454" spans="1:57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</row>
    <row r="455" spans="1:57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</row>
    <row r="456" spans="1:57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</row>
    <row r="457" spans="1:57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</row>
    <row r="458" spans="1:57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</row>
    <row r="459" spans="1:57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</row>
    <row r="460" spans="1:57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</row>
    <row r="461" spans="1:57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</row>
    <row r="462" spans="1:57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</row>
    <row r="463" spans="1:57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</row>
    <row r="464" spans="1:57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</row>
    <row r="465" spans="1:57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</row>
    <row r="466" spans="1:57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</row>
    <row r="467" spans="1:57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</row>
    <row r="468" spans="1:57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</row>
    <row r="469" spans="1:57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</row>
    <row r="470" spans="1:57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</row>
    <row r="471" spans="1:57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</row>
    <row r="472" spans="1:57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</row>
    <row r="473" spans="1:57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</row>
    <row r="474" spans="1:57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</row>
    <row r="475" spans="1:57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</row>
    <row r="476" spans="1:57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</row>
    <row r="477" spans="1:57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</row>
    <row r="478" spans="1:57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</row>
    <row r="479" spans="1:57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</row>
    <row r="480" spans="1:57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</row>
    <row r="481" spans="1:57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</row>
    <row r="482" spans="1:57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</row>
    <row r="483" spans="1:57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</row>
    <row r="484" spans="1:57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</row>
    <row r="485" spans="1:57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</row>
    <row r="486" spans="1:57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</row>
    <row r="487" spans="1:57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</row>
    <row r="488" spans="1:57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</row>
    <row r="489" spans="1:57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</row>
    <row r="490" spans="1:57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</row>
    <row r="491" spans="1:57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</row>
    <row r="492" spans="1:57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</row>
    <row r="493" spans="1:57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</row>
    <row r="494" spans="1:57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</row>
    <row r="495" spans="1:57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</row>
    <row r="496" spans="1:57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</row>
    <row r="497" spans="1:57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</row>
    <row r="498" spans="1:57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</row>
    <row r="499" spans="1:57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</row>
    <row r="500" spans="1:57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</row>
    <row r="501" spans="1:57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</row>
    <row r="502" spans="1:57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</row>
    <row r="503" spans="1:57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</row>
    <row r="504" spans="1:57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</row>
    <row r="505" spans="1:57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</row>
    <row r="506" spans="1:57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</row>
    <row r="507" spans="1:57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</row>
    <row r="508" spans="1:57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</row>
    <row r="509" spans="1:57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</row>
    <row r="510" spans="1:57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</row>
    <row r="511" spans="1:57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</row>
    <row r="512" spans="1:57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</row>
    <row r="513" spans="1:57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</row>
    <row r="514" spans="1:57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</row>
    <row r="515" spans="1:57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</row>
    <row r="516" spans="1:57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</row>
    <row r="517" spans="1:57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</row>
    <row r="518" spans="1:57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</row>
    <row r="519" spans="1:57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</row>
    <row r="520" spans="1:57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</row>
    <row r="521" spans="1:57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</row>
    <row r="522" spans="1:57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</row>
    <row r="523" spans="1:57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</row>
    <row r="524" spans="1:57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</row>
    <row r="525" spans="1:57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</row>
    <row r="526" spans="1:57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</row>
    <row r="527" spans="1:57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</row>
    <row r="528" spans="1:57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</row>
    <row r="529" spans="1:57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</row>
    <row r="530" spans="1:57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</row>
    <row r="531" spans="1:57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</row>
    <row r="532" spans="1:57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</row>
    <row r="533" spans="1:57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</row>
    <row r="534" spans="1:57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</row>
    <row r="535" spans="1:57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</row>
    <row r="536" spans="1:57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</row>
    <row r="537" spans="1:57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</row>
    <row r="538" spans="1:57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</row>
    <row r="539" spans="1:57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</row>
    <row r="540" spans="1:57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</row>
    <row r="541" spans="1:57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</row>
    <row r="542" spans="1:57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</row>
    <row r="543" spans="1:57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</row>
    <row r="544" spans="1:57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</row>
    <row r="545" spans="1:57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</row>
    <row r="546" spans="1:57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</row>
    <row r="547" spans="1:57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</row>
    <row r="548" spans="1:57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</row>
    <row r="549" spans="1:57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</row>
    <row r="550" spans="1:57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</row>
    <row r="551" spans="1:57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</row>
    <row r="552" spans="1:57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</row>
    <row r="553" spans="1:57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</row>
    <row r="554" spans="1:57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</row>
    <row r="555" spans="1:57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</row>
    <row r="556" spans="1:57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</row>
    <row r="557" spans="1:57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</row>
    <row r="558" spans="1:57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</row>
    <row r="559" spans="1:57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</row>
    <row r="560" spans="1:57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</row>
    <row r="561" spans="1:57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</row>
    <row r="562" spans="1:57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</row>
    <row r="563" spans="1:57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</row>
    <row r="564" spans="1:57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</row>
    <row r="565" spans="1:57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</row>
    <row r="566" spans="1:57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</row>
    <row r="567" spans="1:57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</row>
    <row r="568" spans="1:57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</row>
    <row r="569" spans="1:57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</row>
    <row r="570" spans="1:57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</row>
    <row r="571" spans="1:57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</row>
    <row r="572" spans="1:57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</row>
    <row r="573" spans="1:57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</row>
    <row r="574" spans="1:57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</row>
    <row r="575" spans="1:57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</row>
    <row r="576" spans="1:57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</row>
    <row r="577" spans="1:57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</row>
    <row r="578" spans="1:57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</row>
    <row r="579" spans="1:57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</row>
    <row r="580" spans="1:57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</row>
    <row r="581" spans="1:57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</row>
    <row r="582" spans="1:57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</row>
    <row r="583" spans="1:57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</row>
    <row r="584" spans="1:57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</row>
    <row r="585" spans="1:57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</row>
    <row r="586" spans="1:57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</row>
    <row r="587" spans="1:57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</row>
    <row r="588" spans="1:57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</row>
    <row r="589" spans="1:57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</row>
    <row r="590" spans="1:57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</row>
    <row r="591" spans="1:57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</row>
    <row r="592" spans="1:57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</row>
    <row r="593" spans="1:57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</row>
    <row r="594" spans="1:57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</row>
    <row r="595" spans="1:57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</row>
    <row r="596" spans="1:57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</row>
    <row r="597" spans="1:57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</row>
    <row r="598" spans="1:57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</row>
    <row r="599" spans="1:57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</row>
    <row r="600" spans="1:57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</row>
    <row r="601" spans="1:57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</row>
    <row r="602" spans="1:57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</row>
    <row r="603" spans="1:57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</row>
    <row r="604" spans="1:57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</row>
    <row r="605" spans="1:57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</row>
    <row r="606" spans="1:57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</row>
    <row r="607" spans="1:57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</row>
    <row r="608" spans="1:57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</row>
    <row r="609" spans="1:57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</row>
    <row r="610" spans="1:57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</row>
    <row r="611" spans="1:57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</row>
    <row r="612" spans="1:57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</row>
    <row r="613" spans="1:57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</row>
    <row r="614" spans="1:57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</row>
    <row r="615" spans="1:57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</row>
    <row r="616" spans="1:57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</row>
    <row r="617" spans="1:57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</row>
    <row r="618" spans="1:57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</row>
    <row r="619" spans="1:57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</row>
    <row r="620" spans="1:57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</row>
    <row r="621" spans="1:57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</row>
    <row r="622" spans="1:57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</row>
    <row r="623" spans="1:57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</row>
    <row r="624" spans="1:57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</row>
    <row r="625" spans="1:57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</row>
    <row r="626" spans="1:57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</row>
    <row r="627" spans="1:57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</row>
    <row r="628" spans="1:57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</row>
    <row r="629" spans="1:57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</row>
    <row r="630" spans="1:57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</row>
    <row r="631" spans="1:57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</row>
    <row r="632" spans="1:57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</row>
    <row r="633" spans="1:57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</row>
    <row r="634" spans="1:57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</row>
    <row r="635" spans="1:57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</row>
    <row r="636" spans="1:57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</row>
    <row r="637" spans="1:57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</row>
    <row r="638" spans="1:57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</row>
    <row r="639" spans="1:57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</row>
    <row r="640" spans="1:57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</row>
    <row r="641" spans="1:57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</row>
    <row r="642" spans="1:57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</row>
    <row r="643" spans="1:57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</row>
    <row r="644" spans="1:57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</row>
    <row r="645" spans="1:57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</row>
    <row r="646" spans="1:57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</row>
    <row r="647" spans="1:57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</row>
    <row r="648" spans="1:57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</row>
    <row r="649" spans="1:57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</row>
    <row r="650" spans="1:57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</row>
    <row r="651" spans="1:57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</row>
    <row r="652" spans="1:57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</row>
    <row r="653" spans="1:57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</row>
    <row r="654" spans="1:57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</row>
    <row r="655" spans="1:57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</row>
    <row r="656" spans="1:57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</row>
    <row r="657" spans="1:57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</row>
    <row r="658" spans="1:57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</row>
    <row r="659" spans="1:57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</row>
    <row r="660" spans="1:57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</row>
    <row r="661" spans="1:57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</row>
    <row r="662" spans="1:57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</row>
    <row r="663" spans="1:57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</row>
    <row r="664" spans="1:57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</row>
    <row r="665" spans="1:57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</row>
    <row r="666" spans="1:57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</row>
    <row r="667" spans="1:57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</row>
    <row r="668" spans="1:57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</row>
    <row r="669" spans="1:57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</row>
    <row r="670" spans="1:57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</row>
    <row r="671" spans="1:57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</row>
    <row r="672" spans="1:57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</row>
    <row r="673" spans="1:57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</row>
    <row r="674" spans="1:57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</row>
    <row r="675" spans="1:57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</row>
    <row r="676" spans="1:57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</row>
    <row r="677" spans="1:57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</row>
    <row r="678" spans="1:57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</row>
    <row r="679" spans="1:57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</row>
    <row r="680" spans="1:57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</row>
    <row r="681" spans="1:57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</row>
    <row r="682" spans="1:57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</row>
    <row r="683" spans="1:57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</row>
    <row r="684" spans="1:57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</row>
    <row r="685" spans="1:57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</row>
    <row r="686" spans="1:57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</row>
    <row r="687" spans="1:57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</row>
    <row r="688" spans="1:57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</row>
    <row r="689" spans="1:57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</row>
    <row r="690" spans="1:57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</row>
    <row r="691" spans="1:57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</row>
    <row r="692" spans="1:57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</row>
    <row r="693" spans="1:57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</row>
    <row r="694" spans="1:57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</row>
    <row r="695" spans="1:57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</row>
    <row r="696" spans="1:57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</row>
    <row r="697" spans="1:57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</row>
    <row r="698" spans="1:57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</row>
    <row r="699" spans="1:57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</row>
    <row r="700" spans="1:57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</row>
    <row r="701" spans="1:57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</row>
    <row r="702" spans="1:57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</row>
    <row r="703" spans="1:57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</row>
    <row r="704" spans="1:57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</row>
    <row r="705" spans="1:57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</row>
    <row r="706" spans="1:57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</row>
    <row r="707" spans="1:57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</row>
    <row r="708" spans="1:57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</row>
    <row r="709" spans="1:57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</row>
    <row r="710" spans="1:57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</row>
    <row r="711" spans="1:57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</row>
    <row r="712" spans="1:57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</row>
    <row r="713" spans="1:57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</row>
    <row r="714" spans="1:57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</row>
    <row r="715" spans="1:57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</row>
    <row r="716" spans="1:57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</row>
    <row r="717" spans="1:57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</row>
    <row r="718" spans="1:57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</row>
    <row r="719" spans="1:57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</row>
    <row r="720" spans="1:57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</row>
    <row r="721" spans="1:57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</row>
    <row r="722" spans="1:57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</row>
    <row r="723" spans="1:57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</row>
    <row r="724" spans="1:57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</row>
    <row r="725" spans="1:57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</row>
    <row r="726" spans="1:57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</row>
    <row r="727" spans="1:57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</row>
    <row r="728" spans="1:57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</row>
    <row r="729" spans="1:57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</row>
    <row r="730" spans="1:57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</row>
    <row r="731" spans="1:57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</row>
    <row r="732" spans="1:57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</row>
    <row r="733" spans="1:57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</row>
    <row r="734" spans="1:57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</row>
    <row r="735" spans="1:57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</row>
    <row r="736" spans="1:57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</row>
    <row r="737" spans="1:57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</row>
    <row r="738" spans="1:57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</row>
    <row r="739" spans="1:57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</row>
    <row r="740" spans="1:57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</row>
    <row r="741" spans="1:57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</row>
    <row r="742" spans="1:57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</row>
    <row r="743" spans="1:57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</row>
    <row r="744" spans="1:57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</row>
    <row r="745" spans="1:57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</row>
    <row r="746" spans="1:57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</row>
    <row r="747" spans="1:57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</row>
    <row r="748" spans="1:57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</row>
    <row r="749" spans="1:57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</row>
    <row r="750" spans="1:57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</row>
    <row r="751" spans="1:57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</row>
    <row r="752" spans="1:57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</row>
    <row r="753" spans="1:57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</row>
    <row r="754" spans="1:57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</row>
    <row r="755" spans="1:57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</row>
    <row r="756" spans="1:57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</row>
    <row r="757" spans="1:57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</row>
    <row r="758" spans="1:57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</row>
    <row r="759" spans="1:57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</row>
    <row r="760" spans="1:57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</row>
    <row r="761" spans="1:57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</row>
    <row r="762" spans="1:57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</row>
    <row r="763" spans="1:57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</row>
    <row r="764" spans="1:57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</row>
    <row r="765" spans="1:57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</row>
    <row r="766" spans="1:57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</row>
    <row r="767" spans="1:57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</row>
    <row r="768" spans="1:57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</row>
    <row r="769" spans="1:57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</row>
    <row r="770" spans="1:57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</row>
    <row r="771" spans="1:57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</row>
    <row r="772" spans="1:57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</row>
    <row r="773" spans="1:57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</row>
    <row r="774" spans="1:57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</row>
    <row r="775" spans="1:57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</row>
    <row r="776" spans="1:57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</row>
    <row r="777" spans="1:57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</row>
    <row r="778" spans="1:57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</row>
    <row r="779" spans="1:57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</row>
    <row r="780" spans="1:57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</row>
    <row r="781" spans="1:57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</row>
    <row r="782" spans="1:57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</row>
    <row r="783" spans="1:57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</row>
    <row r="784" spans="1:57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</row>
    <row r="785" spans="1:57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</row>
    <row r="786" spans="1:57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</row>
    <row r="787" spans="1:57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</row>
    <row r="788" spans="1:57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</row>
    <row r="789" spans="1:57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</row>
    <row r="790" spans="1:57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</row>
    <row r="791" spans="1:57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</row>
    <row r="792" spans="1:57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</row>
    <row r="793" spans="1:57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</row>
    <row r="794" spans="1:57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</row>
    <row r="795" spans="1:57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</row>
    <row r="796" spans="1:57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</row>
    <row r="797" spans="1:57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</row>
    <row r="798" spans="1:57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</row>
    <row r="799" spans="1:57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</row>
    <row r="800" spans="1:57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</row>
    <row r="801" spans="1:57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</row>
    <row r="802" spans="1:57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</row>
    <row r="803" spans="1:57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</row>
    <row r="804" spans="1:57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</row>
    <row r="805" spans="1:57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</row>
    <row r="806" spans="1:57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</row>
    <row r="807" spans="1:57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</row>
    <row r="808" spans="1:57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</row>
    <row r="809" spans="1:57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</row>
    <row r="810" spans="1:57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</row>
    <row r="811" spans="1:57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</row>
    <row r="812" spans="1:57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</row>
    <row r="813" spans="1:57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</row>
    <row r="814" spans="1:57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</row>
    <row r="815" spans="1:57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</row>
    <row r="816" spans="1:57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</row>
    <row r="817" spans="1:57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</row>
    <row r="818" spans="1:57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</row>
    <row r="819" spans="1:57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</row>
    <row r="820" spans="1:57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</row>
    <row r="821" spans="1:57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</row>
    <row r="822" spans="1:57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</row>
    <row r="823" spans="1:57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</row>
    <row r="824" spans="1:57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</row>
    <row r="825" spans="1:57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</row>
    <row r="826" spans="1:57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</row>
    <row r="827" spans="1:57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</row>
    <row r="828" spans="1:57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</row>
    <row r="829" spans="1:57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</row>
    <row r="830" spans="1:57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</row>
    <row r="831" spans="1:57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</row>
    <row r="832" spans="1:57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</row>
    <row r="833" spans="1:57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</row>
    <row r="834" spans="1:57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</row>
    <row r="835" spans="1:57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</row>
    <row r="836" spans="1:57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</row>
    <row r="837" spans="1:57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</row>
    <row r="838" spans="1:57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</row>
    <row r="839" spans="1:57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</row>
    <row r="840" spans="1:57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</row>
    <row r="841" spans="1:57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</row>
    <row r="842" spans="1:57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</row>
    <row r="843" spans="1:57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</row>
    <row r="844" spans="1:57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</row>
    <row r="845" spans="1:57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</row>
    <row r="846" spans="1:57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</row>
    <row r="847" spans="1:57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</row>
    <row r="848" spans="1:57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</row>
    <row r="849" spans="1:57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</row>
    <row r="850" spans="1:57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</row>
    <row r="851" spans="1:57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</row>
    <row r="852" spans="1:57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</row>
    <row r="853" spans="1:57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</row>
    <row r="854" spans="1:57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</row>
    <row r="855" spans="1:57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</row>
    <row r="856" spans="1:57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</row>
    <row r="857" spans="1:57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</row>
    <row r="858" spans="1:57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</row>
    <row r="859" spans="1:57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</row>
    <row r="860" spans="1:57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</row>
    <row r="861" spans="1:57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</row>
    <row r="862" spans="1:57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</row>
    <row r="863" spans="1:57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</row>
    <row r="864" spans="1:57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</row>
    <row r="865" spans="1:57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</row>
    <row r="866" spans="1:57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</row>
    <row r="867" spans="1:57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</row>
    <row r="868" spans="1:57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</row>
    <row r="869" spans="1:57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</row>
    <row r="870" spans="1:57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</row>
    <row r="871" spans="1:57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</row>
    <row r="872" spans="1:57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</row>
    <row r="873" spans="1:57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</row>
    <row r="874" spans="1:57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</row>
    <row r="875" spans="1:57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</row>
    <row r="876" spans="1:57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</row>
    <row r="877" spans="1:57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</row>
    <row r="878" spans="1:57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</row>
    <row r="879" spans="1:57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</row>
    <row r="880" spans="1:57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</row>
    <row r="881" spans="1:57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</row>
    <row r="882" spans="1:57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</row>
    <row r="883" spans="1:57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</row>
    <row r="884" spans="1:57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</row>
    <row r="885" spans="1:57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</row>
    <row r="886" spans="1:57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</row>
    <row r="887" spans="1:57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</row>
    <row r="888" spans="1:57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</row>
    <row r="889" spans="1:57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</row>
    <row r="890" spans="1:57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</row>
    <row r="891" spans="1:57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</row>
    <row r="892" spans="1:57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</row>
    <row r="893" spans="1:57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</row>
    <row r="894" spans="1:57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</row>
    <row r="895" spans="1:57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</row>
    <row r="896" spans="1:57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</row>
    <row r="897" spans="1:57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</row>
    <row r="898" spans="1:57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</row>
    <row r="899" spans="1:57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</row>
    <row r="900" spans="1:57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</row>
    <row r="901" spans="1:57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</row>
    <row r="902" spans="1:57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</row>
    <row r="903" spans="1:57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</row>
    <row r="904" spans="1:57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</row>
    <row r="905" spans="1:57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</row>
    <row r="906" spans="1:57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</row>
    <row r="907" spans="1:57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</row>
    <row r="908" spans="1:57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</row>
    <row r="909" spans="1:57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</row>
    <row r="910" spans="1:57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</row>
    <row r="911" spans="1:57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</row>
    <row r="912" spans="1:57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</row>
    <row r="913" spans="1:57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</row>
    <row r="914" spans="1:57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</row>
    <row r="915" spans="1:57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</row>
    <row r="916" spans="1:57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</row>
    <row r="917" spans="1:57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</row>
    <row r="918" spans="1:57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</row>
    <row r="919" spans="1:57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</row>
    <row r="920" spans="1:57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</row>
    <row r="921" spans="1:57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</row>
    <row r="922" spans="1:57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</row>
    <row r="923" spans="1:57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</row>
    <row r="924" spans="1:57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</row>
    <row r="925" spans="1:57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</row>
    <row r="926" spans="1:57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</row>
    <row r="927" spans="1:57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</row>
    <row r="928" spans="1:57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</row>
    <row r="929" spans="1:57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</row>
    <row r="930" spans="1:57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</row>
    <row r="931" spans="1:57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</row>
    <row r="932" spans="1:57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</row>
    <row r="933" spans="1:57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</row>
    <row r="934" spans="1:57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</row>
    <row r="935" spans="1:57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</row>
    <row r="936" spans="1:57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</row>
    <row r="937" spans="1:57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</row>
    <row r="938" spans="1:57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</row>
    <row r="939" spans="1:57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</row>
    <row r="940" spans="1:57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</row>
    <row r="941" spans="1:57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</row>
    <row r="942" spans="1:57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</row>
    <row r="943" spans="1:57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</row>
    <row r="944" spans="1:57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</row>
    <row r="945" spans="1:57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</row>
    <row r="946" spans="1:57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</row>
    <row r="947" spans="1:57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</row>
    <row r="948" spans="1:57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</row>
    <row r="949" spans="1:57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</row>
    <row r="950" spans="1:57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</row>
    <row r="951" spans="1:57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</row>
    <row r="952" spans="1:57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</row>
    <row r="953" spans="1:57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</row>
    <row r="954" spans="1:57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</row>
    <row r="955" spans="1:57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</row>
    <row r="956" spans="1:57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</row>
    <row r="957" spans="1:57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</row>
    <row r="958" spans="1:57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</row>
    <row r="959" spans="1:57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</row>
    <row r="960" spans="1:57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</row>
    <row r="961" spans="1:57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</row>
    <row r="962" spans="1:57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</row>
    <row r="963" spans="1:57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</row>
    <row r="964" spans="1:57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</row>
    <row r="965" spans="1:57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</row>
    <row r="966" spans="1:57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</row>
    <row r="967" spans="1:57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</row>
    <row r="968" spans="1:57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</row>
    <row r="969" spans="1:57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</row>
    <row r="970" spans="1:57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</row>
    <row r="971" spans="1:57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</row>
    <row r="972" spans="1:57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</row>
    <row r="973" spans="1:57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</row>
    <row r="974" spans="1:57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</row>
    <row r="975" spans="1:57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</row>
    <row r="976" spans="1:57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</row>
    <row r="977" spans="1:57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</row>
    <row r="978" spans="1:57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</row>
    <row r="979" spans="1:57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</row>
    <row r="980" spans="1:57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</row>
    <row r="981" spans="1:57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</row>
    <row r="982" spans="1:57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</row>
    <row r="983" spans="1:57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</row>
    <row r="984" spans="1:57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</row>
    <row r="985" spans="1:57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</row>
    <row r="986" spans="1:57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</row>
    <row r="987" spans="1:57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</row>
    <row r="988" spans="1:57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</row>
    <row r="989" spans="1:57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</row>
    <row r="990" spans="1:57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</row>
    <row r="991" spans="1:57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</row>
    <row r="992" spans="1:57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</row>
    <row r="993" spans="1:57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</row>
    <row r="994" spans="1:57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</row>
    <row r="995" spans="1:57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</row>
    <row r="996" spans="1:57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</row>
    <row r="997" spans="1:57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</row>
    <row r="998" spans="1:57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</row>
    <row r="999" spans="1:57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</row>
    <row r="1000" spans="1:57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</row>
    <row r="1001" spans="1:57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</row>
    <row r="1002" spans="1:57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</row>
    <row r="1003" spans="1:57" ht="14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</row>
    <row r="1004" spans="1:57" ht="14.2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</row>
    <row r="1005" spans="1:57" ht="14.2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</row>
    <row r="1006" spans="1:57" ht="14.2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</row>
    <row r="1007" spans="1:57" ht="14.25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</row>
    <row r="1008" spans="1:57" ht="14.25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</row>
    <row r="1009" spans="1:57" ht="14.25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</row>
    <row r="1010" spans="1:57" ht="14.25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</row>
    <row r="1011" spans="1:57" ht="14.25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</row>
    <row r="1012" spans="1:57" ht="14.25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</row>
    <row r="1013" spans="1:57" ht="14.25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</row>
    <row r="1014" spans="1:57" ht="14.25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</row>
    <row r="1015" spans="1:57" ht="14.25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</row>
    <row r="1016" spans="1:57" ht="14.25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</row>
    <row r="1017" spans="1:57" ht="14.25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</row>
    <row r="1018" spans="1:57" ht="14.25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</row>
    <row r="1019" spans="1:57" ht="14.25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</row>
    <row r="1020" spans="1:57" ht="14.25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</row>
    <row r="1021" spans="1:57" ht="14.25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</row>
    <row r="1022" spans="1:57" ht="14.25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</row>
    <row r="1023" spans="1:57" ht="14.25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</row>
    <row r="1024" spans="1:57" ht="14.25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</row>
    <row r="1025" spans="1:57" ht="14.25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</row>
    <row r="1026" spans="1:57" ht="14.25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</row>
    <row r="1027" spans="1:57" ht="14.25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</row>
    <row r="1028" spans="1:57" ht="14.25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</row>
    <row r="1029" spans="1:57" ht="14.25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</row>
    <row r="1030" spans="1:57" ht="14.25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</row>
    <row r="1031" spans="1:57" ht="14.25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</row>
    <row r="1032" spans="1:57" ht="14.25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</row>
    <row r="1033" spans="1:57" ht="14.25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</row>
    <row r="1034" spans="1:57" ht="14.25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</row>
    <row r="1035" spans="1:57" ht="14.25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</row>
    <row r="1036" spans="1:57" ht="14.25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</row>
    <row r="1037" spans="1:57" ht="14.25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</row>
    <row r="1038" spans="1:57" ht="14.25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</row>
    <row r="1039" spans="1:57" ht="14.25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</row>
    <row r="1040" spans="1:57" ht="14.25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</row>
    <row r="1041" spans="1:57" ht="14.25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</row>
    <row r="1042" spans="1:57" ht="14.25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</row>
    <row r="1043" spans="1:57" ht="14.25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</row>
    <row r="1044" spans="1:57" ht="14.25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</row>
    <row r="1045" spans="1:57" ht="14.25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</row>
    <row r="1046" spans="1:57" ht="14.25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</row>
    <row r="1047" spans="1:57" ht="14.25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</row>
    <row r="1048" spans="1:57" ht="14.25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</row>
    <row r="1049" spans="1:57" ht="14.25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</row>
    <row r="1050" spans="1:57" ht="14.25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</row>
    <row r="1051" spans="1:57" ht="14.25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</row>
    <row r="1052" spans="1:57" ht="14.25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</row>
    <row r="1053" spans="1:57" ht="14.25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</row>
    <row r="1054" spans="1:57" ht="14.25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</row>
    <row r="1055" spans="1:57" ht="14.25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</row>
    <row r="1056" spans="1:57" ht="14.25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</row>
    <row r="1057" spans="1:57" ht="14.25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</row>
    <row r="1058" spans="1:57" ht="14.25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</row>
    <row r="1059" spans="1:57" ht="14.25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</row>
    <row r="1060" spans="1:57" ht="14.25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</row>
    <row r="1061" spans="1:57" ht="14.25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</row>
    <row r="1062" spans="1:57" ht="14.25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</row>
    <row r="1063" spans="1:57" ht="14.25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</row>
    <row r="1064" spans="1:57" ht="14.25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</row>
    <row r="1065" spans="1:57" ht="14.25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</row>
    <row r="1066" spans="1:57" ht="14.25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</row>
    <row r="1067" spans="1:57" ht="14.25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</row>
    <row r="1068" spans="1:57" ht="14.25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</row>
    <row r="1069" spans="1:57" ht="14.25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</row>
    <row r="1070" spans="1:57" ht="14.25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</row>
    <row r="1071" spans="1:57" ht="14.25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</row>
    <row r="1072" spans="1:57" ht="14.25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</row>
    <row r="1073" spans="1:57" ht="14.25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</row>
    <row r="1074" spans="1:57" ht="14.25" customHeight="1" x14ac:dyDescent="0.3">
      <c r="A1074" s="1"/>
      <c r="B1074" s="1"/>
      <c r="C1074" s="1"/>
      <c r="D1074" s="19" t="s">
        <v>35</v>
      </c>
      <c r="E1074" s="19" t="s">
        <v>36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</row>
    <row r="1075" spans="1:57" ht="14.25" customHeight="1" x14ac:dyDescent="0.3">
      <c r="A1075" s="1"/>
      <c r="B1075" s="1"/>
      <c r="C1075" s="1"/>
      <c r="D1075" s="20">
        <v>1</v>
      </c>
      <c r="E1075" s="20">
        <v>25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</row>
    <row r="1076" spans="1:57" ht="14.25" customHeight="1" x14ac:dyDescent="0.3">
      <c r="A1076" s="1"/>
      <c r="B1076" s="1"/>
      <c r="C1076" s="1"/>
      <c r="D1076" s="20">
        <v>2</v>
      </c>
      <c r="E1076" s="20">
        <v>50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</row>
    <row r="1077" spans="1:57" ht="14.25" customHeight="1" x14ac:dyDescent="0.3">
      <c r="A1077" s="1"/>
      <c r="B1077" s="1"/>
      <c r="C1077" s="1"/>
      <c r="D1077" s="20">
        <v>3</v>
      </c>
      <c r="E1077" s="20">
        <v>75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</row>
    <row r="1078" spans="1:57" ht="14.25" customHeight="1" x14ac:dyDescent="0.3">
      <c r="A1078" s="1"/>
      <c r="B1078" s="1"/>
      <c r="C1078" s="1"/>
      <c r="D1078" s="20">
        <v>4</v>
      </c>
      <c r="E1078" s="20">
        <v>100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</row>
    <row r="1079" spans="1:57" ht="14.25" customHeight="1" x14ac:dyDescent="0.3">
      <c r="A1079" s="1"/>
      <c r="B1079" s="1"/>
      <c r="C1079" s="1"/>
      <c r="D1079" s="20">
        <v>5</v>
      </c>
      <c r="E1079" s="20">
        <v>125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</row>
    <row r="1080" spans="1:57" ht="14.25" customHeight="1" x14ac:dyDescent="0.3">
      <c r="A1080" s="1"/>
      <c r="B1080" s="1"/>
      <c r="C1080" s="1"/>
      <c r="D1080" s="20">
        <v>6</v>
      </c>
      <c r="E1080" s="20">
        <v>150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</row>
    <row r="1081" spans="1:57" ht="14.25" customHeight="1" x14ac:dyDescent="0.3">
      <c r="A1081" s="1"/>
      <c r="B1081" s="1"/>
      <c r="C1081" s="1"/>
      <c r="D1081" s="20">
        <v>7</v>
      </c>
      <c r="E1081" s="20">
        <v>175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</row>
    <row r="1082" spans="1:57" ht="14.25" customHeight="1" x14ac:dyDescent="0.3">
      <c r="A1082" s="1"/>
      <c r="B1082" s="1"/>
      <c r="C1082" s="1"/>
      <c r="D1082" s="20">
        <v>8</v>
      </c>
      <c r="E1082" s="20">
        <v>175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</row>
    <row r="1083" spans="1:57" ht="14.25" customHeight="1" x14ac:dyDescent="0.3">
      <c r="A1083" s="1"/>
      <c r="B1083" s="1"/>
      <c r="C1083" s="1"/>
      <c r="D1083" s="20">
        <v>9</v>
      </c>
      <c r="E1083" s="20">
        <v>175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</row>
    <row r="1084" spans="1:57" ht="14.25" customHeight="1" x14ac:dyDescent="0.3">
      <c r="A1084" s="1"/>
      <c r="B1084" s="1"/>
      <c r="C1084" s="1"/>
      <c r="D1084" s="20">
        <v>10</v>
      </c>
      <c r="E1084" s="20">
        <v>200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</row>
    <row r="1085" spans="1:57" ht="14.25" customHeight="1" x14ac:dyDescent="0.3">
      <c r="A1085" s="1"/>
      <c r="B1085" s="1"/>
      <c r="C1085" s="1"/>
      <c r="D1085" s="20">
        <v>11</v>
      </c>
      <c r="E1085" s="20">
        <v>200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</row>
    <row r="1086" spans="1:57" ht="14.25" customHeight="1" x14ac:dyDescent="0.3">
      <c r="A1086" s="1"/>
      <c r="B1086" s="1"/>
      <c r="C1086" s="1"/>
      <c r="D1086" s="20">
        <v>12</v>
      </c>
      <c r="E1086" s="20">
        <v>200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</row>
    <row r="1087" spans="1:57" ht="14.25" customHeight="1" x14ac:dyDescent="0.3">
      <c r="A1087" s="1"/>
      <c r="B1087" s="1"/>
      <c r="C1087" s="1"/>
      <c r="D1087" s="20">
        <v>13</v>
      </c>
      <c r="E1087" s="20">
        <v>225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</row>
    <row r="1088" spans="1:57" ht="14.25" customHeight="1" x14ac:dyDescent="0.3">
      <c r="A1088" s="1"/>
      <c r="B1088" s="1"/>
      <c r="C1088" s="1"/>
      <c r="D1088" s="20">
        <v>14</v>
      </c>
      <c r="E1088" s="20">
        <v>225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</row>
    <row r="1089" spans="1:57" ht="14.25" customHeight="1" x14ac:dyDescent="0.3">
      <c r="A1089" s="1"/>
      <c r="B1089" s="1"/>
      <c r="C1089" s="1"/>
      <c r="D1089" s="20">
        <v>15</v>
      </c>
      <c r="E1089" s="20">
        <v>225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</row>
    <row r="1090" spans="1:57" ht="14.25" customHeight="1" x14ac:dyDescent="0.3">
      <c r="A1090" s="1"/>
      <c r="B1090" s="1"/>
      <c r="C1090" s="1"/>
      <c r="D1090" s="20">
        <v>16</v>
      </c>
      <c r="E1090" s="20">
        <v>250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</row>
    <row r="1091" spans="1:57" ht="14.25" customHeight="1" x14ac:dyDescent="0.3">
      <c r="A1091" s="1"/>
      <c r="B1091" s="1"/>
      <c r="C1091" s="1"/>
      <c r="D1091" s="20">
        <v>17</v>
      </c>
      <c r="E1091" s="20">
        <v>250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</row>
    <row r="1092" spans="1:57" ht="14.25" customHeight="1" x14ac:dyDescent="0.3">
      <c r="A1092" s="1"/>
      <c r="B1092" s="1"/>
      <c r="C1092" s="1"/>
      <c r="D1092" s="20">
        <v>18</v>
      </c>
      <c r="E1092" s="20">
        <v>250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</row>
    <row r="1093" spans="1:57" ht="14.25" customHeight="1" x14ac:dyDescent="0.3">
      <c r="A1093" s="1"/>
      <c r="B1093" s="1"/>
      <c r="C1093" s="1"/>
      <c r="D1093" s="20">
        <v>19</v>
      </c>
      <c r="E1093" s="20">
        <v>250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</row>
    <row r="1094" spans="1:57" ht="14.25" customHeight="1" x14ac:dyDescent="0.3">
      <c r="A1094" s="1"/>
      <c r="B1094" s="1"/>
      <c r="C1094" s="1"/>
      <c r="D1094" s="20">
        <v>20</v>
      </c>
      <c r="E1094" s="20">
        <v>250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</row>
    <row r="1095" spans="1:57" ht="14.25" customHeight="1" x14ac:dyDescent="0.3">
      <c r="A1095" s="1"/>
      <c r="B1095" s="1"/>
      <c r="C1095" s="1"/>
      <c r="D1095" s="20">
        <v>21</v>
      </c>
      <c r="E1095" s="20">
        <v>250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</row>
    <row r="1096" spans="1:57" ht="14.25" customHeight="1" x14ac:dyDescent="0.3">
      <c r="A1096" s="1"/>
      <c r="B1096" s="1"/>
      <c r="C1096" s="1"/>
      <c r="D1096" s="20">
        <v>22</v>
      </c>
      <c r="E1096" s="20">
        <v>250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</row>
    <row r="1097" spans="1:57" ht="14.25" customHeight="1" x14ac:dyDescent="0.3">
      <c r="A1097" s="1"/>
      <c r="B1097" s="1"/>
      <c r="C1097" s="1"/>
      <c r="D1097" s="20">
        <v>23</v>
      </c>
      <c r="E1097" s="20">
        <v>250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</row>
    <row r="1098" spans="1:57" ht="14.25" customHeight="1" x14ac:dyDescent="0.3">
      <c r="A1098" s="1"/>
      <c r="B1098" s="1"/>
      <c r="C1098" s="1"/>
      <c r="D1098" s="20">
        <v>24</v>
      </c>
      <c r="E1098" s="20">
        <v>250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</row>
    <row r="1099" spans="1:57" ht="14.25" customHeight="1" x14ac:dyDescent="0.3">
      <c r="A1099" s="1"/>
      <c r="B1099" s="1"/>
      <c r="C1099" s="1"/>
      <c r="D1099" s="20">
        <v>25</v>
      </c>
      <c r="E1099" s="20">
        <v>250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</row>
    <row r="1100" spans="1:57" ht="14.25" customHeight="1" x14ac:dyDescent="0.3">
      <c r="A1100" s="1"/>
      <c r="B1100" s="1"/>
      <c r="C1100" s="1"/>
      <c r="D1100" s="20">
        <v>26</v>
      </c>
      <c r="E1100" s="20">
        <v>250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</row>
    <row r="1101" spans="1:57" ht="14.25" customHeight="1" x14ac:dyDescent="0.3">
      <c r="A1101" s="1"/>
      <c r="B1101" s="1"/>
      <c r="C1101" s="1"/>
      <c r="D1101" s="20">
        <v>27</v>
      </c>
      <c r="E1101" s="20">
        <v>250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</row>
    <row r="1102" spans="1:57" ht="14.25" customHeight="1" x14ac:dyDescent="0.3">
      <c r="A1102" s="1"/>
      <c r="B1102" s="1"/>
      <c r="C1102" s="1"/>
      <c r="D1102" s="20">
        <v>28</v>
      </c>
      <c r="E1102" s="20">
        <v>250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</row>
    <row r="1103" spans="1:57" ht="14.25" customHeight="1" x14ac:dyDescent="0.3">
      <c r="A1103" s="1"/>
      <c r="B1103" s="1"/>
      <c r="C1103" s="1"/>
      <c r="D1103" s="20">
        <v>29</v>
      </c>
      <c r="E1103" s="20">
        <v>250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</row>
    <row r="1104" spans="1:57" ht="14.25" customHeight="1" x14ac:dyDescent="0.3">
      <c r="A1104" s="1"/>
      <c r="B1104" s="1"/>
      <c r="C1104" s="1"/>
      <c r="D1104" s="20">
        <v>30</v>
      </c>
      <c r="E1104" s="20">
        <v>250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</row>
    <row r="1105" spans="1:57" ht="14.25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</row>
    <row r="1106" spans="1:57" ht="14.25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</row>
    <row r="1107" spans="1:57" ht="14.25" customHeight="1" x14ac:dyDescent="0.3">
      <c r="A1107" s="1"/>
      <c r="B1107" s="1"/>
      <c r="C1107" s="1"/>
      <c r="D1107" s="17"/>
      <c r="E1107" s="17">
        <v>30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</row>
    <row r="1108" spans="1:57" ht="14.25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</row>
    <row r="1109" spans="1:57" ht="14.25" customHeight="1" x14ac:dyDescent="0.3">
      <c r="A1109" s="1"/>
      <c r="B1109" s="1"/>
      <c r="C1109" s="1"/>
      <c r="D1109" s="1"/>
      <c r="E1109" s="18">
        <f>VLOOKUP(E1107,D1075:E1104,2,FALSE)</f>
        <v>250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</row>
  </sheetData>
  <sheetProtection sheet="1" objects="1" scenarios="1"/>
  <mergeCells count="10">
    <mergeCell ref="J6:J7"/>
    <mergeCell ref="K6:K7"/>
    <mergeCell ref="A1:L1"/>
    <mergeCell ref="A2:L2"/>
    <mergeCell ref="B6:B7"/>
    <mergeCell ref="E6:E7"/>
    <mergeCell ref="F6:F7"/>
    <mergeCell ref="H6:H7"/>
    <mergeCell ref="I6:I7"/>
    <mergeCell ref="L6:L7"/>
  </mergeCells>
  <conditionalFormatting sqref="G8">
    <cfRule type="cellIs" dxfId="0" priority="1" operator="greaterThan">
      <formula>$D$8</formula>
    </cfRule>
  </conditionalFormatting>
  <dataValidations count="4">
    <dataValidation type="list" allowBlank="1" showErrorMessage="1" sqref="B29" xr:uid="{00000000-0002-0000-0200-000000000000}">
      <formula1>$B$66:$B$70</formula1>
    </dataValidation>
    <dataValidation type="decimal" allowBlank="1" showErrorMessage="1" errorTitle="ERRORE" error="Formato o numero non valido!" sqref="C8:D28" xr:uid="{00000000-0002-0000-0200-000001000000}">
      <formula1>1</formula1>
      <formula2>1000</formula2>
    </dataValidation>
    <dataValidation type="decimal" allowBlank="1" showErrorMessage="1" errorTitle="ERRORE" error="Importo o formato non valido!" sqref="F4" xr:uid="{00000000-0002-0000-0200-000002000000}">
      <formula1>1</formula1>
      <formula2>1000000</formula2>
    </dataValidation>
    <dataValidation type="decimal" allowBlank="1" showErrorMessage="1" errorTitle="ERRORE" error="Il valore inserito è maggiore rispetto al numero di allievi previsti in progetto oppure non è stato inserito alcun valore come allievi previsti!" sqref="G8:G28" xr:uid="{00000000-0002-0000-0200-000003000000}">
      <formula1>1</formula1>
      <formula2>D8</formula2>
    </dataValidation>
  </dataValidations>
  <pageMargins left="0.70866141732283472" right="0.70866141732283472" top="0.74803149606299213" bottom="0.74803149606299213" header="0" footer="0"/>
  <pageSetup paperSize="9" scale="56" orientation="landscape" blackAndWhite="1" r:id="rId1"/>
  <headerFooter>
    <oddHeader>&amp;RAllegato 1 - Prospetto di  simulazione costo a preventivo e consuntivo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B6" sqref="B6"/>
    </sheetView>
  </sheetViews>
  <sheetFormatPr defaultColWidth="12.59765625" defaultRowHeight="15" customHeight="1" x14ac:dyDescent="0.25"/>
  <cols>
    <col min="1" max="1" width="38.8984375" style="30" customWidth="1"/>
    <col min="2" max="2" width="22" style="30" customWidth="1"/>
    <col min="3" max="5" width="8" style="30" customWidth="1"/>
    <col min="6" max="6" width="9.59765625" style="30" customWidth="1"/>
    <col min="7" max="26" width="8" style="30" customWidth="1"/>
    <col min="27" max="16384" width="12.59765625" style="30"/>
  </cols>
  <sheetData>
    <row r="1" spans="1:26" ht="21.75" customHeight="1" x14ac:dyDescent="0.3">
      <c r="A1" s="52" t="s">
        <v>0</v>
      </c>
      <c r="B1" s="54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1.75" customHeight="1" x14ac:dyDescent="0.3">
      <c r="A2" s="52" t="s">
        <v>37</v>
      </c>
      <c r="B2" s="54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4.2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4.25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39.75" customHeight="1" x14ac:dyDescent="0.3">
      <c r="A5" s="25" t="s">
        <v>38</v>
      </c>
      <c r="B5" s="25" t="s">
        <v>39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39.75" customHeight="1" x14ac:dyDescent="0.3">
      <c r="A6" s="48" t="s">
        <v>46</v>
      </c>
      <c r="B6" s="49">
        <f>'Modalità Aula'!N29</f>
        <v>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39.75" customHeight="1" x14ac:dyDescent="0.3">
      <c r="A7" s="48" t="s">
        <v>40</v>
      </c>
      <c r="B7" s="49">
        <f>'Modalità FAD'!K29</f>
        <v>0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39.75" customHeight="1" x14ac:dyDescent="0.3">
      <c r="A8" s="48" t="s">
        <v>41</v>
      </c>
      <c r="B8" s="49">
        <f>'Modalità Seminariale'!L29</f>
        <v>0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39.75" customHeight="1" x14ac:dyDescent="0.3">
      <c r="A9" s="25" t="s">
        <v>42</v>
      </c>
      <c r="B9" s="49">
        <f>SUM(B6:B8)</f>
        <v>0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4.25" customHeight="1" x14ac:dyDescent="0.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4.25" customHeight="1" x14ac:dyDescent="0.3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4.25" customHeight="1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4.25" customHeight="1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4.25" customHeight="1" x14ac:dyDescent="0.3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4.25" customHeight="1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4.25" customHeight="1" x14ac:dyDescent="0.3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4.25" customHeight="1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4.25" customHeigh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4.25" customHeight="1" x14ac:dyDescent="0.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4.25" customHeight="1" x14ac:dyDescent="0.3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4.25" customHeight="1" x14ac:dyDescent="0.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4.25" customHeight="1" x14ac:dyDescent="0.3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4.25" customHeight="1" x14ac:dyDescent="0.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4.25" customHeight="1" x14ac:dyDescent="0.3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4.25" customHeight="1" x14ac:dyDescent="0.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4.25" customHeight="1" x14ac:dyDescent="0.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4.25" customHeight="1" x14ac:dyDescent="0.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4.25" customHeight="1" x14ac:dyDescent="0.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4.25" customHeight="1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4.25" customHeight="1" x14ac:dyDescent="0.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4.25" customHeight="1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4.25" customHeight="1" x14ac:dyDescent="0.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4.25" customHeight="1" x14ac:dyDescent="0.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4.25" customHeight="1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4.25" customHeight="1" x14ac:dyDescent="0.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4.25" customHeight="1" x14ac:dyDescent="0.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4.25" customHeight="1" x14ac:dyDescent="0.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4.25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4.25" customHeight="1" x14ac:dyDescent="0.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4.25" customHeigh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4.2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4.2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4.25" customHeight="1" x14ac:dyDescent="0.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4.25" customHeight="1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4.25" customHeight="1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4.25" customHeight="1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4.25" customHeight="1" x14ac:dyDescent="0.3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4.25" customHeight="1" x14ac:dyDescent="0.3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4.25" customHeight="1" x14ac:dyDescent="0.3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4.25" customHeight="1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4.25" customHeight="1" x14ac:dyDescent="0.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4.25" customHeight="1" x14ac:dyDescent="0.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4.25" customHeight="1" x14ac:dyDescent="0.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4.25" customHeight="1" x14ac:dyDescent="0.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4.25" customHeight="1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4.25" customHeight="1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4.25" customHeight="1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4.25" customHeight="1" x14ac:dyDescent="0.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4.25" customHeight="1" x14ac:dyDescent="0.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4.25" customHeight="1" x14ac:dyDescent="0.3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4.2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4.2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4.2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4.2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4.2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4.2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4.2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4.2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4.2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4.2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4.2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4.2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4.2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4.2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4.2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4.2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4.2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4.2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4.2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4.2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4.2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4.2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4.2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4.2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4.2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4.2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4.2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4.2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4.2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4.2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4.2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4.2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4.2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4.2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4.2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4.2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4.2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4.2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4.2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4.2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4.2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4.2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4.2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4.2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4.2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4.2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4.2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4.2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4.2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4.2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4.2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4.2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4.2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4.2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4.2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4.2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4.2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4.2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4.2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4.2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4.2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4.2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4.2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4.2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4.2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4.2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4.2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4.2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4.2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4.2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4.2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4.2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4.2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4.2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4.2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4.2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4.2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4.2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4.2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4.2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4.2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4.2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4.2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4.2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4.2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4.2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4.2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4.2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4.2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4.2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4.2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4.2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4.2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4.2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4.2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4.2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4.2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4.2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4.2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4.2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4.2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4.2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4.2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4.2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4.2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4.2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4.2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4.2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4.2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4.2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4.2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4.2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4.2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4.2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4.2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4.2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4.2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4.2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4.2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4.2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4.2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4.2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4.2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4.2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4.2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4.2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4.2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4.2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4.2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4.2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4.2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4.2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4.2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4.2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4.2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4.2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4.2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4.2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4.2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4.2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4.2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4.2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4.2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4.2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4.2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4.2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4.2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4.2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4.2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4.2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4.2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4.2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4.2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4.2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4.2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4.2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4.2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4.2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4.2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4.2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4.2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4.2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4.2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4.2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4.2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4.2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4.2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4.2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4.2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4.2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4.2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4.2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4.2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4.2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4.2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4.2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4.2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4.2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4.2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4.2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4.2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4.2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4.2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4.2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4.2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4.2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4.2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4.2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4.2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4.2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4.25" customHeight="1" x14ac:dyDescent="0.3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4.25" customHeight="1" x14ac:dyDescent="0.3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4.25" customHeight="1" x14ac:dyDescent="0.3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4.25" customHeight="1" x14ac:dyDescent="0.3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4.25" customHeight="1" x14ac:dyDescent="0.3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4.25" customHeight="1" x14ac:dyDescent="0.3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4.25" customHeight="1" x14ac:dyDescent="0.3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4.25" customHeight="1" x14ac:dyDescent="0.3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4.25" customHeight="1" x14ac:dyDescent="0.3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4.25" customHeight="1" x14ac:dyDescent="0.3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4.25" customHeight="1" x14ac:dyDescent="0.3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4.25" customHeight="1" x14ac:dyDescent="0.3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4.25" customHeight="1" x14ac:dyDescent="0.3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4.25" customHeight="1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4.25" customHeight="1" x14ac:dyDescent="0.3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4.25" customHeight="1" x14ac:dyDescent="0.3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4.25" customHeight="1" x14ac:dyDescent="0.3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4.25" customHeight="1" x14ac:dyDescent="0.3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4.25" customHeight="1" x14ac:dyDescent="0.3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4.25" customHeight="1" x14ac:dyDescent="0.3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4.25" customHeight="1" x14ac:dyDescent="0.3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4.25" customHeight="1" x14ac:dyDescent="0.3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4.25" customHeight="1" x14ac:dyDescent="0.3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4.25" customHeight="1" x14ac:dyDescent="0.3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4.25" customHeight="1" x14ac:dyDescent="0.3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4.25" customHeight="1" x14ac:dyDescent="0.3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4.25" customHeight="1" x14ac:dyDescent="0.3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4.25" customHeight="1" x14ac:dyDescent="0.3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4.25" customHeight="1" x14ac:dyDescent="0.3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4.25" customHeight="1" x14ac:dyDescent="0.3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4.25" customHeight="1" x14ac:dyDescent="0.3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4.25" customHeight="1" x14ac:dyDescent="0.3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4.25" customHeight="1" x14ac:dyDescent="0.3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4.25" customHeight="1" x14ac:dyDescent="0.3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4.25" customHeight="1" x14ac:dyDescent="0.3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4.25" customHeight="1" x14ac:dyDescent="0.3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4.25" customHeight="1" x14ac:dyDescent="0.3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4.25" customHeight="1" x14ac:dyDescent="0.3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4.25" customHeight="1" x14ac:dyDescent="0.3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4.25" customHeight="1" x14ac:dyDescent="0.3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4.25" customHeight="1" x14ac:dyDescent="0.3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4.25" customHeight="1" x14ac:dyDescent="0.3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4.25" customHeight="1" x14ac:dyDescent="0.3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4.25" customHeight="1" x14ac:dyDescent="0.3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4.25" customHeight="1" x14ac:dyDescent="0.3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4.25" customHeight="1" x14ac:dyDescent="0.3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4.25" customHeight="1" x14ac:dyDescent="0.3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4.25" customHeight="1" x14ac:dyDescent="0.3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4.25" customHeight="1" x14ac:dyDescent="0.3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4.25" customHeight="1" x14ac:dyDescent="0.3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4.25" customHeight="1" x14ac:dyDescent="0.3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4.25" customHeight="1" x14ac:dyDescent="0.3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4.25" customHeight="1" x14ac:dyDescent="0.3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4.25" customHeight="1" x14ac:dyDescent="0.3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4.25" customHeight="1" x14ac:dyDescent="0.3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4.25" customHeight="1" x14ac:dyDescent="0.3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4.25" customHeight="1" x14ac:dyDescent="0.3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4.25" customHeight="1" x14ac:dyDescent="0.3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4.25" customHeight="1" x14ac:dyDescent="0.3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4.25" customHeight="1" x14ac:dyDescent="0.3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4.25" customHeight="1" x14ac:dyDescent="0.3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4.25" customHeight="1" x14ac:dyDescent="0.3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4.25" customHeight="1" x14ac:dyDescent="0.3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4.25" customHeight="1" x14ac:dyDescent="0.3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4.25" customHeight="1" x14ac:dyDescent="0.3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4.25" customHeight="1" x14ac:dyDescent="0.3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4.25" customHeight="1" x14ac:dyDescent="0.3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4.25" customHeight="1" x14ac:dyDescent="0.3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4.25" customHeight="1" x14ac:dyDescent="0.3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4.25" customHeight="1" x14ac:dyDescent="0.3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4.25" customHeight="1" x14ac:dyDescent="0.3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4.25" customHeight="1" x14ac:dyDescent="0.3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4.25" customHeight="1" x14ac:dyDescent="0.3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4.25" customHeight="1" x14ac:dyDescent="0.3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4.25" customHeight="1" x14ac:dyDescent="0.3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4.25" customHeight="1" x14ac:dyDescent="0.3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4.25" customHeight="1" x14ac:dyDescent="0.3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4.25" customHeight="1" x14ac:dyDescent="0.3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4.25" customHeight="1" x14ac:dyDescent="0.3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4.25" customHeight="1" x14ac:dyDescent="0.3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4.25" customHeight="1" x14ac:dyDescent="0.3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4.25" customHeight="1" x14ac:dyDescent="0.3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4.25" customHeight="1" x14ac:dyDescent="0.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4.25" customHeight="1" x14ac:dyDescent="0.3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4.25" customHeight="1" x14ac:dyDescent="0.3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4.25" customHeight="1" x14ac:dyDescent="0.3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4.25" customHeight="1" x14ac:dyDescent="0.3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4.25" customHeight="1" x14ac:dyDescent="0.3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4.25" customHeight="1" x14ac:dyDescent="0.3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4.25" customHeight="1" x14ac:dyDescent="0.3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4.25" customHeight="1" x14ac:dyDescent="0.3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4.25" customHeight="1" x14ac:dyDescent="0.3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4.25" customHeight="1" x14ac:dyDescent="0.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4.25" customHeight="1" x14ac:dyDescent="0.3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4.25" customHeight="1" x14ac:dyDescent="0.3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4.25" customHeight="1" x14ac:dyDescent="0.3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4.25" customHeight="1" x14ac:dyDescent="0.3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4.25" customHeight="1" x14ac:dyDescent="0.3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4.25" customHeight="1" x14ac:dyDescent="0.3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4.25" customHeight="1" x14ac:dyDescent="0.3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4.25" customHeight="1" x14ac:dyDescent="0.3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4.25" customHeight="1" x14ac:dyDescent="0.3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4.25" customHeight="1" x14ac:dyDescent="0.3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4.25" customHeight="1" x14ac:dyDescent="0.3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4.25" customHeight="1" x14ac:dyDescent="0.3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4.25" customHeight="1" x14ac:dyDescent="0.3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4.25" customHeight="1" x14ac:dyDescent="0.3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4.25" customHeight="1" x14ac:dyDescent="0.3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4.25" customHeight="1" x14ac:dyDescent="0.3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4.25" customHeight="1" x14ac:dyDescent="0.3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4.25" customHeight="1" x14ac:dyDescent="0.3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4.25" customHeight="1" x14ac:dyDescent="0.3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4.25" customHeight="1" x14ac:dyDescent="0.3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4.25" customHeight="1" x14ac:dyDescent="0.3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4.25" customHeight="1" x14ac:dyDescent="0.3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4.25" customHeight="1" x14ac:dyDescent="0.3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4.25" customHeight="1" x14ac:dyDescent="0.3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4.25" customHeight="1" x14ac:dyDescent="0.3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4.25" customHeight="1" x14ac:dyDescent="0.3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4.25" customHeight="1" x14ac:dyDescent="0.3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4.25" customHeight="1" x14ac:dyDescent="0.3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4.25" customHeight="1" x14ac:dyDescent="0.3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4.25" customHeight="1" x14ac:dyDescent="0.3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4.25" customHeight="1" x14ac:dyDescent="0.3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4.25" customHeight="1" x14ac:dyDescent="0.3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4.25" customHeight="1" x14ac:dyDescent="0.3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4.25" customHeight="1" x14ac:dyDescent="0.3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4.25" customHeight="1" x14ac:dyDescent="0.3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4.25" customHeight="1" x14ac:dyDescent="0.3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4.25" customHeight="1" x14ac:dyDescent="0.3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4.25" customHeight="1" x14ac:dyDescent="0.3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4.25" customHeight="1" x14ac:dyDescent="0.3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4.25" customHeight="1" x14ac:dyDescent="0.3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4.25" customHeight="1" x14ac:dyDescent="0.3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4.25" customHeight="1" x14ac:dyDescent="0.3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4.25" customHeight="1" x14ac:dyDescent="0.3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4.25" customHeight="1" x14ac:dyDescent="0.3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4.25" customHeight="1" x14ac:dyDescent="0.3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4.25" customHeight="1" x14ac:dyDescent="0.3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4.25" customHeight="1" x14ac:dyDescent="0.3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4.25" customHeight="1" x14ac:dyDescent="0.3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4.25" customHeight="1" x14ac:dyDescent="0.3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4.25" customHeight="1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4.25" customHeight="1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4.25" customHeight="1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4.25" customHeight="1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4.25" customHeight="1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4.25" customHeight="1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4.25" customHeight="1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4.25" customHeight="1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4.25" customHeight="1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4.25" customHeight="1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4.25" customHeight="1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4.25" customHeight="1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4.25" customHeight="1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4.25" customHeight="1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4.25" customHeight="1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4.25" customHeight="1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4.25" customHeight="1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4.25" customHeight="1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4.25" customHeight="1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4.25" customHeight="1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4.25" customHeight="1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4.25" customHeight="1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4.25" customHeight="1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4.25" customHeight="1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4.25" customHeight="1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4.25" customHeight="1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4.25" customHeight="1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4.25" customHeight="1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4.25" customHeight="1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4.25" customHeight="1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4.25" customHeight="1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4.25" customHeight="1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4.25" customHeight="1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4.25" customHeight="1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4.25" customHeight="1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4.25" customHeight="1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4.25" customHeight="1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4.25" customHeight="1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4.25" customHeight="1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4.25" customHeight="1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4.25" customHeight="1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4.25" customHeight="1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4.25" customHeight="1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4.25" customHeight="1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4.25" customHeight="1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4.25" customHeight="1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4.25" customHeight="1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4.25" customHeight="1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4.25" customHeight="1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4.25" customHeight="1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4.25" customHeight="1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4.25" customHeight="1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4.25" customHeight="1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4.25" customHeight="1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4.25" customHeight="1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4.25" customHeight="1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4.25" customHeight="1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4.25" customHeight="1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4.25" customHeight="1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4.25" customHeight="1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4.25" customHeight="1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4.25" customHeight="1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4.25" customHeight="1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4.25" customHeight="1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4.25" customHeight="1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4.25" customHeight="1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4.25" customHeight="1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4.25" customHeight="1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4.25" customHeight="1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4.25" customHeight="1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4.25" customHeight="1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4.25" customHeight="1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4.25" customHeight="1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4.25" customHeight="1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4.25" customHeight="1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4.25" customHeight="1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4.25" customHeight="1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4.25" customHeight="1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4.25" customHeight="1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4.25" customHeight="1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4.25" customHeight="1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4.25" customHeight="1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4.25" customHeight="1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4.25" customHeight="1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4.25" customHeight="1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4.25" customHeight="1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4.25" customHeight="1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4.25" customHeight="1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4.25" customHeight="1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4.25" customHeight="1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4.25" customHeight="1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4.25" customHeight="1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4.25" customHeight="1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4.25" customHeight="1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4.25" customHeight="1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4.25" customHeight="1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4.25" customHeight="1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4.25" customHeight="1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4.25" customHeight="1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4.25" customHeight="1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4.25" customHeight="1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4.25" customHeight="1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4.25" customHeight="1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4.25" customHeight="1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4.25" customHeight="1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4.25" customHeight="1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4.25" customHeight="1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4.25" customHeight="1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4.25" customHeight="1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4.25" customHeight="1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4.25" customHeight="1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4.25" customHeight="1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4.25" customHeight="1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4.25" customHeight="1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4.25" customHeight="1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4.25" customHeight="1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4.25" customHeight="1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4.25" customHeight="1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4.25" customHeight="1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4.25" customHeight="1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4.25" customHeight="1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4.25" customHeight="1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4.25" customHeight="1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4.25" customHeight="1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4.25" customHeight="1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4.25" customHeight="1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4.25" customHeight="1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4.25" customHeight="1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4.25" customHeight="1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4.25" customHeight="1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4.25" customHeight="1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4.25" customHeight="1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4.25" customHeight="1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4.25" customHeight="1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4.25" customHeight="1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4.25" customHeight="1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4.25" customHeight="1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4.25" customHeight="1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4.25" customHeight="1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4.25" customHeight="1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4.25" customHeight="1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4.25" customHeight="1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4.25" customHeight="1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4.25" customHeight="1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4.25" customHeight="1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4.25" customHeight="1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4.25" customHeight="1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4.25" customHeight="1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4.25" customHeight="1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4.25" customHeight="1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4.25" customHeight="1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4.25" customHeight="1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4.25" customHeight="1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4.25" customHeight="1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4.25" customHeight="1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4.25" customHeight="1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4.25" customHeight="1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4.25" customHeight="1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4.25" customHeight="1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4.25" customHeight="1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4.25" customHeight="1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4.25" customHeight="1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4.25" customHeight="1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4.25" customHeight="1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4.25" customHeight="1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4.25" customHeight="1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4.25" customHeight="1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4.25" customHeight="1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4.25" customHeight="1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4.25" customHeight="1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4.25" customHeight="1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4.25" customHeight="1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4.25" customHeight="1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4.25" customHeight="1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4.25" customHeight="1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4.25" customHeight="1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4.25" customHeight="1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4.25" customHeight="1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4.25" customHeight="1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4.25" customHeight="1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4.25" customHeight="1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4.25" customHeight="1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4.25" customHeight="1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4.25" customHeight="1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4.25" customHeight="1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4.25" customHeight="1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4.25" customHeight="1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4.25" customHeight="1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4.25" customHeight="1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4.25" customHeight="1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4.25" customHeight="1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4.25" customHeight="1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4.25" customHeight="1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4.25" customHeight="1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4.25" customHeight="1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4.25" customHeight="1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4.25" customHeight="1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4.25" customHeight="1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4.25" customHeight="1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4.25" customHeight="1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4.25" customHeight="1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4.25" customHeight="1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4.25" customHeight="1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4.25" customHeight="1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4.25" customHeight="1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4.25" customHeight="1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4.25" customHeight="1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4.25" customHeight="1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4.25" customHeight="1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4.25" customHeight="1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4.25" customHeight="1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4.25" customHeight="1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4.25" customHeight="1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4.25" customHeight="1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4.25" customHeight="1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4.25" customHeight="1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4.25" customHeight="1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4.25" customHeight="1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4.25" customHeight="1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4.25" customHeight="1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4.25" customHeight="1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4.25" customHeight="1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4.25" customHeight="1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4.25" customHeight="1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4.25" customHeight="1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4.25" customHeight="1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4.25" customHeight="1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4.25" customHeight="1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4.25" customHeight="1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4.25" customHeight="1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4.25" customHeight="1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4.25" customHeight="1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4.25" customHeight="1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4.25" customHeight="1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4.25" customHeight="1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4.25" customHeight="1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4.25" customHeight="1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4.25" customHeight="1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4.25" customHeight="1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4.25" customHeight="1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4.25" customHeight="1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4.25" customHeight="1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4.25" customHeight="1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4.25" customHeight="1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4.25" customHeight="1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4.25" customHeight="1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4.25" customHeight="1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4.25" customHeight="1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4.25" customHeight="1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4.25" customHeight="1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4.25" customHeight="1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4.25" customHeight="1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4.25" customHeight="1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4.25" customHeight="1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4.25" customHeight="1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4.25" customHeight="1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4.25" customHeight="1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4.25" customHeight="1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4.25" customHeight="1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4.25" customHeight="1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4.25" customHeight="1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4.25" customHeight="1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4.25" customHeight="1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4.25" customHeight="1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4.25" customHeight="1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4.25" customHeight="1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4.25" customHeight="1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4.25" customHeight="1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4.25" customHeight="1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4.25" customHeight="1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4.25" customHeight="1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4.25" customHeight="1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4.25" customHeight="1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4.25" customHeight="1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4.25" customHeight="1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4.25" customHeight="1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4.25" customHeight="1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4.25" customHeight="1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4.25" customHeight="1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4.25" customHeight="1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4.25" customHeight="1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4.25" customHeight="1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4.25" customHeight="1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4.25" customHeight="1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4.25" customHeight="1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4.25" customHeight="1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4.25" customHeight="1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4.25" customHeight="1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4.25" customHeight="1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4.25" customHeight="1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4.25" customHeight="1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4.25" customHeight="1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4.25" customHeight="1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4.25" customHeight="1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4.25" customHeight="1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4.25" customHeight="1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4.25" customHeight="1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4.25" customHeight="1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4.25" customHeight="1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4.25" customHeight="1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4.25" customHeight="1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4.25" customHeight="1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4.25" customHeight="1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4.25" customHeight="1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4.25" customHeight="1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4.25" customHeight="1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4.25" customHeight="1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4.25" customHeight="1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4.25" customHeight="1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4.25" customHeight="1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4.25" customHeight="1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4.25" customHeight="1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4.25" customHeight="1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4.25" customHeight="1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4.25" customHeight="1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4.25" customHeight="1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4.25" customHeight="1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4.25" customHeight="1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4.25" customHeight="1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4.25" customHeight="1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4.25" customHeight="1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4.25" customHeight="1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4.25" customHeight="1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4.25" customHeight="1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4.25" customHeight="1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4.25" customHeight="1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4.25" customHeight="1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4.25" customHeight="1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4.25" customHeight="1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4.25" customHeight="1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4.25" customHeight="1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4.25" customHeight="1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4.25" customHeight="1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4.25" customHeight="1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4.25" customHeight="1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4.25" customHeight="1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4.25" customHeight="1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4.25" customHeight="1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4.25" customHeight="1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4.25" customHeight="1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4.25" customHeight="1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4.25" customHeight="1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4.25" customHeight="1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4.25" customHeight="1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4.25" customHeight="1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4.25" customHeight="1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4.25" customHeight="1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4.25" customHeight="1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4.25" customHeight="1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4.25" customHeight="1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4.25" customHeight="1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4.25" customHeight="1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4.25" customHeight="1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4.25" customHeight="1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4.25" customHeight="1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4.25" customHeight="1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4.25" customHeight="1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4.25" customHeight="1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4.25" customHeight="1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4.25" customHeight="1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4.25" customHeight="1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4.25" customHeight="1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4.25" customHeight="1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4.25" customHeight="1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4.25" customHeight="1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4.25" customHeight="1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4.25" customHeight="1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4.25" customHeight="1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4.25" customHeight="1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4.25" customHeight="1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4.25" customHeight="1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4.25" customHeight="1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4.25" customHeight="1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4.25" customHeight="1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4.25" customHeight="1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4.25" customHeight="1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4.25" customHeight="1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4.25" customHeight="1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4.25" customHeight="1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4.25" customHeight="1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4.25" customHeight="1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4.25" customHeight="1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4.25" customHeight="1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4.25" customHeight="1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4.25" customHeight="1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4.25" customHeight="1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4.25" customHeight="1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4.25" customHeight="1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4.25" customHeight="1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4.25" customHeight="1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4.25" customHeight="1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4.25" customHeight="1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4.25" customHeight="1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4.25" customHeight="1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4.25" customHeight="1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4.25" customHeight="1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4.25" customHeight="1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4.25" customHeight="1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4.25" customHeight="1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4.25" customHeight="1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4.25" customHeight="1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4.25" customHeight="1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4.25" customHeight="1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4.25" customHeight="1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4.25" customHeight="1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4.25" customHeight="1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4.25" customHeight="1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4.25" customHeight="1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4.25" customHeight="1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4.25" customHeight="1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4.25" customHeight="1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4.25" customHeight="1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4.25" customHeight="1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4.25" customHeight="1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4.25" customHeight="1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4.25" customHeight="1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4.25" customHeight="1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4.25" customHeight="1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4.25" customHeight="1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4.25" customHeight="1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4.25" customHeight="1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4.25" customHeight="1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4.25" customHeight="1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4.25" customHeight="1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4.25" customHeight="1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4.25" customHeight="1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4.25" customHeight="1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4.25" customHeight="1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4.25" customHeight="1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4.25" customHeight="1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4.25" customHeight="1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4.25" customHeight="1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4.25" customHeight="1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4.25" customHeight="1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4.25" customHeight="1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4.25" customHeight="1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4.25" customHeight="1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4.25" customHeight="1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4.25" customHeight="1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4.25" customHeight="1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4.25" customHeight="1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4.25" customHeight="1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4.25" customHeight="1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4.25" customHeight="1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4.25" customHeight="1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4.25" customHeight="1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4.25" customHeight="1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4.25" customHeight="1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4.25" customHeight="1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4.25" customHeight="1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4.25" customHeight="1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4.25" customHeight="1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4.25" customHeight="1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4.25" customHeight="1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4.25" customHeight="1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4.25" customHeight="1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4.25" customHeight="1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4.25" customHeight="1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4.25" customHeight="1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4.25" customHeight="1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4.25" customHeight="1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4.25" customHeight="1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4.25" customHeight="1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4.25" customHeight="1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4.25" customHeight="1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4.25" customHeight="1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4.25" customHeight="1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4.25" customHeight="1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4.25" customHeight="1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4.25" customHeight="1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4.25" customHeight="1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4.25" customHeight="1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4.25" customHeight="1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4.25" customHeight="1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4.25" customHeight="1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4.25" customHeight="1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4.25" customHeight="1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4.25" customHeight="1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4.25" customHeight="1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4.25" customHeight="1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4.25" customHeight="1" x14ac:dyDescent="0.3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4.25" customHeight="1" x14ac:dyDescent="0.3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4.25" customHeight="1" x14ac:dyDescent="0.3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4.25" customHeight="1" x14ac:dyDescent="0.3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4.25" customHeight="1" x14ac:dyDescent="0.3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4.25" customHeight="1" x14ac:dyDescent="0.3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4.25" customHeight="1" x14ac:dyDescent="0.3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4.25" customHeight="1" x14ac:dyDescent="0.3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4.25" customHeight="1" x14ac:dyDescent="0.3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4.25" customHeight="1" x14ac:dyDescent="0.3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4.25" customHeight="1" x14ac:dyDescent="0.3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4.25" customHeight="1" x14ac:dyDescent="0.3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4.25" customHeight="1" x14ac:dyDescent="0.3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4.25" customHeight="1" x14ac:dyDescent="0.3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4.25" customHeight="1" x14ac:dyDescent="0.3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4.25" customHeight="1" x14ac:dyDescent="0.3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4.25" customHeight="1" x14ac:dyDescent="0.3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4.25" customHeight="1" x14ac:dyDescent="0.3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4.25" customHeight="1" x14ac:dyDescent="0.3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4.25" customHeight="1" x14ac:dyDescent="0.3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4.25" customHeight="1" x14ac:dyDescent="0.3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4.25" customHeight="1" x14ac:dyDescent="0.3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4.25" customHeight="1" x14ac:dyDescent="0.3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4.25" customHeight="1" x14ac:dyDescent="0.3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4.25" customHeight="1" x14ac:dyDescent="0.3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4.25" customHeight="1" x14ac:dyDescent="0.3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4.25" customHeight="1" x14ac:dyDescent="0.3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4.25" customHeight="1" x14ac:dyDescent="0.3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4.25" customHeight="1" x14ac:dyDescent="0.3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4.25" customHeight="1" x14ac:dyDescent="0.3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4.25" customHeight="1" x14ac:dyDescent="0.3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4.25" customHeight="1" x14ac:dyDescent="0.3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4.25" customHeight="1" x14ac:dyDescent="0.3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4.25" customHeight="1" x14ac:dyDescent="0.3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4.25" customHeight="1" x14ac:dyDescent="0.3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4.25" customHeight="1" x14ac:dyDescent="0.3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4.25" customHeight="1" x14ac:dyDescent="0.3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4.25" customHeight="1" x14ac:dyDescent="0.3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4.25" customHeight="1" x14ac:dyDescent="0.3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4.25" customHeight="1" x14ac:dyDescent="0.3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4.25" customHeight="1" x14ac:dyDescent="0.3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4.25" customHeight="1" x14ac:dyDescent="0.3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4.25" customHeight="1" x14ac:dyDescent="0.3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4.25" customHeight="1" x14ac:dyDescent="0.3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4.25" customHeight="1" x14ac:dyDescent="0.3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4.25" customHeight="1" x14ac:dyDescent="0.3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4.25" customHeight="1" x14ac:dyDescent="0.3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4.25" customHeight="1" x14ac:dyDescent="0.3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4.25" customHeight="1" x14ac:dyDescent="0.3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4.25" customHeight="1" x14ac:dyDescent="0.3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4.25" customHeight="1" x14ac:dyDescent="0.3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4.25" customHeight="1" x14ac:dyDescent="0.3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4.25" customHeight="1" x14ac:dyDescent="0.3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4.25" customHeight="1" x14ac:dyDescent="0.3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4.25" customHeight="1" x14ac:dyDescent="0.3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4.25" customHeight="1" x14ac:dyDescent="0.3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4.25" customHeight="1" x14ac:dyDescent="0.3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4.25" customHeight="1" x14ac:dyDescent="0.3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4.25" customHeight="1" x14ac:dyDescent="0.3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4.25" customHeight="1" x14ac:dyDescent="0.3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4.25" customHeight="1" x14ac:dyDescent="0.3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4.25" customHeight="1" x14ac:dyDescent="0.3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4.25" customHeight="1" x14ac:dyDescent="0.3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4.25" customHeight="1" x14ac:dyDescent="0.3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4.25" customHeight="1" x14ac:dyDescent="0.3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4.25" customHeight="1" x14ac:dyDescent="0.3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4.25" customHeight="1" x14ac:dyDescent="0.3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4.25" customHeight="1" x14ac:dyDescent="0.3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4.25" customHeight="1" x14ac:dyDescent="0.3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4.25" customHeight="1" x14ac:dyDescent="0.3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4.25" customHeight="1" x14ac:dyDescent="0.3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4.25" customHeight="1" x14ac:dyDescent="0.3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4.25" customHeight="1" x14ac:dyDescent="0.3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4.25" customHeight="1" x14ac:dyDescent="0.3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4.25" customHeight="1" x14ac:dyDescent="0.3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4.25" customHeight="1" x14ac:dyDescent="0.3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4.25" customHeight="1" x14ac:dyDescent="0.3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4.25" customHeight="1" x14ac:dyDescent="0.3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4.25" customHeight="1" x14ac:dyDescent="0.3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4.25" customHeight="1" x14ac:dyDescent="0.3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4.25" customHeight="1" x14ac:dyDescent="0.3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4.25" customHeight="1" x14ac:dyDescent="0.3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4.25" customHeight="1" x14ac:dyDescent="0.3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4.25" customHeight="1" x14ac:dyDescent="0.3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4.25" customHeight="1" x14ac:dyDescent="0.3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4.25" customHeight="1" x14ac:dyDescent="0.3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4.25" customHeight="1" x14ac:dyDescent="0.3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4.25" customHeight="1" x14ac:dyDescent="0.3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4.25" customHeight="1" x14ac:dyDescent="0.3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4.25" customHeight="1" x14ac:dyDescent="0.3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4.25" customHeight="1" x14ac:dyDescent="0.3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4.25" customHeight="1" x14ac:dyDescent="0.3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4.25" customHeight="1" x14ac:dyDescent="0.3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4.25" customHeight="1" x14ac:dyDescent="0.3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4.25" customHeight="1" x14ac:dyDescent="0.3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4.25" customHeight="1" x14ac:dyDescent="0.3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4.25" customHeight="1" x14ac:dyDescent="0.3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4.25" customHeight="1" x14ac:dyDescent="0.3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4.25" customHeight="1" x14ac:dyDescent="0.3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4.25" customHeight="1" x14ac:dyDescent="0.3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4.25" customHeight="1" x14ac:dyDescent="0.3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4.25" customHeight="1" x14ac:dyDescent="0.3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4.25" customHeight="1" x14ac:dyDescent="0.3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4.25" customHeight="1" x14ac:dyDescent="0.3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4.25" customHeight="1" x14ac:dyDescent="0.3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4.25" customHeight="1" x14ac:dyDescent="0.3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4.25" customHeight="1" x14ac:dyDescent="0.3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4.25" customHeight="1" x14ac:dyDescent="0.3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4.25" customHeight="1" x14ac:dyDescent="0.3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4.25" customHeight="1" x14ac:dyDescent="0.3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4.25" customHeight="1" x14ac:dyDescent="0.3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4.25" customHeight="1" x14ac:dyDescent="0.3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4.25" customHeight="1" x14ac:dyDescent="0.3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4.25" customHeight="1" x14ac:dyDescent="0.3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4.25" customHeight="1" x14ac:dyDescent="0.3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4.25" customHeight="1" x14ac:dyDescent="0.3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4.25" customHeight="1" x14ac:dyDescent="0.3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4.25" customHeight="1" x14ac:dyDescent="0.3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4.25" customHeight="1" x14ac:dyDescent="0.3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4.25" customHeight="1" x14ac:dyDescent="0.3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4.25" customHeight="1" x14ac:dyDescent="0.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4.25" customHeight="1" x14ac:dyDescent="0.3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4.25" customHeight="1" x14ac:dyDescent="0.3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4.25" customHeight="1" x14ac:dyDescent="0.3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4.25" customHeight="1" x14ac:dyDescent="0.3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4.25" customHeight="1" x14ac:dyDescent="0.3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4.25" customHeight="1" x14ac:dyDescent="0.3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4.25" customHeight="1" x14ac:dyDescent="0.3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sheetProtection sheet="1" objects="1" scenarios="1"/>
  <mergeCells count="2">
    <mergeCell ref="A1:B1"/>
    <mergeCell ref="A2:B2"/>
  </mergeCells>
  <pageMargins left="0.70866141732283472" right="0.70866141732283472" top="0.74803149606299213" bottom="0.74803149606299213" header="0" footer="0"/>
  <pageSetup paperSize="9" orientation="portrait" blackAndWhite="1" r:id="rId1"/>
  <headerFooter>
    <oddHeader>&amp;RAllegato 1 - Prospetto di  simulazione costo a preventivo e consuntivo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Modalità Aula</vt:lpstr>
      <vt:lpstr>Modalità FAD</vt:lpstr>
      <vt:lpstr>Modalità Seminariale</vt:lpstr>
      <vt:lpstr>Totale Piano formativo ammissib</vt:lpstr>
      <vt:lpstr>'Modalità Aula'!Area_stampa</vt:lpstr>
      <vt:lpstr>'Modalità FAD'!Area_stampa</vt:lpstr>
      <vt:lpstr>'Modalità Seminariale'!Area_stampa</vt:lpstr>
      <vt:lpstr>'Totale Piano formativo ammissib'!Area_stampa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</dc:creator>
  <cp:lastModifiedBy>VISIO2</cp:lastModifiedBy>
  <cp:lastPrinted>2020-05-14T06:42:49Z</cp:lastPrinted>
  <dcterms:created xsi:type="dcterms:W3CDTF">2016-03-02T08:52:23Z</dcterms:created>
  <dcterms:modified xsi:type="dcterms:W3CDTF">2020-05-14T06:43:53Z</dcterms:modified>
</cp:coreProperties>
</file>